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80, 81, 84, 13c, 680b &amp; 683b JN1767\Results\Round Robin\SCC, SARs &amp; CCCs\"/>
    </mc:Choice>
  </mc:AlternateContent>
  <xr:revisionPtr revIDLastSave="0" documentId="13_ncr:1_{7D0C2C93-109E-499B-AEB7-15135342C8DF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NiS)" sheetId="47897" r:id="rId8"/>
    <sheet name="IRC" sheetId="47898" r:id="rId9"/>
    <sheet name="4-Acid" sheetId="47899" r:id="rId10"/>
    <sheet name="Fusion ICP" sheetId="47900" r:id="rId11"/>
    <sheet name="Fusion XRF" sheetId="47901" r:id="rId12"/>
    <sheet name="Thermograv" sheetId="47902" r:id="rId1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4" i="47895" s="1"/>
  <c r="J8" i="47895"/>
  <c r="J9" i="47895"/>
  <c r="J3" i="47895" l="1"/>
  <c r="J6" i="47895"/>
  <c r="J5" i="47895"/>
  <c r="J14" i="47895"/>
  <c r="J13" i="47895"/>
  <c r="J12" i="47895"/>
  <c r="J19" i="47895"/>
  <c r="J7" i="47895"/>
  <c r="J21" i="47895"/>
  <c r="J10" i="47895"/>
  <c r="J20" i="47895"/>
  <c r="J18" i="47895"/>
  <c r="J17" i="47895"/>
  <c r="J16" i="47895"/>
  <c r="J15" i="47895"/>
  <c r="J11" i="47895"/>
  <c r="J22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CEEBE70-6B54-4B22-891D-BD398EDD9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DE7DBBA1-0C0D-4FA3-9CB4-3FA6FDF08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4C215B49-46B2-4209-8C58-964C52C3F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858DBE09-F33C-4D04-A673-7ADDE7F02B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2D7E1996-B991-4397-8987-567F98433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 xr:uid="{4D13E244-259D-4880-BECB-D357EB524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E750883-80E4-49EB-81A4-5A7C28B0F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210DD506-5731-4318-90B7-ADA8EB5BC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64624133-779E-4BFA-8C73-72998501C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F702F53B-B53C-4904-8C00-28CEE27A22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02201C4A-18C9-4C59-B8A8-73A140BE2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 xr:uid="{D31F640D-D97F-4514-8CFD-1D7891836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08B31A8-2D2F-47B8-B971-B6F811CF67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D713B16-A81E-49C7-B3A4-83832BBDF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8F26F72-657E-4E96-9C07-7D3DA6645E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8129A44-12B4-402D-B807-F79AADAB6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1F06D4D-348B-45F3-8C90-DC57A3234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7599242-4CB6-43D9-ADF1-DB775C39BD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6461A675-6375-404F-8F75-7E6441C84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BC4F28AC-9FDB-47AC-AD27-106CDAD2CC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E2A9D753-2F68-4382-AFB4-C05B5C088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FF2E9D0D-C29D-4B8D-8EBF-20CAE04B2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0819A07B-4072-4245-8F97-AEB8117E7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9FBA4CFC-6215-4ACB-ACDC-23FF2AD96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37F3ECD1-6E2F-43F8-BF27-133E56C8F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ABF0AB01-01FE-4CDA-962C-74599EFF9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2712C170-1962-4CF8-849C-912158A3D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A55D73DF-B163-49DB-8660-1A75023EE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51280F2A-A0BD-4EE9-8886-BC039C79C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2B157C5A-9B5F-46BD-92A6-887B40BAF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A22C95F-A42B-45B9-9571-481ABEDAD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CADB4673-1E2E-43F3-AD81-86F999BE1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8431CF88-4609-4369-9DB6-D094F4D15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1C172C83-BD17-487A-829B-34B61191C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03BF5F48-762D-4309-A756-D3E6D4844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C756E405-4E43-4CC4-BC74-BBE24F2B7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3DD8A30E-F2FD-4E22-98A7-27F27866B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5736E392-7244-4728-8045-C0F128E7C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2D91D89A-2EA6-4A3F-923E-8AAE953E8D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C5A85284-89C6-4C6F-BE48-CEAD63F73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76D4E3F7-5360-4FD4-8707-4D99602DD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320F2EEE-603E-43A5-B349-43E81E322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15C71FB9-0FE2-47C3-867F-A8E16E388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1B5E1B65-9451-453B-8970-6496A9D52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CABE64CA-A376-4E4B-B6E8-7704960F2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6D33FC08-C33D-4177-B143-3841B6905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87E44DB1-C64A-406C-9152-7B319EE7E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D7C60651-DF16-4407-A135-BBAB3159B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9B619716-9F03-45AC-98AB-0D5FB699B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6B2BA3D8-F71B-4615-AE38-15BCDA149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3951B984-02BC-4947-ADB6-6AE8B5E43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60B03B6A-8208-4D04-A271-33BABF767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E776C3D8-44A4-41BD-B6B8-18B364C5B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C18622B3-9D41-44E5-8112-961A7663E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DB1303DF-FB32-4351-ABA9-9F94DDAA0D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43F66BE8-4F87-471B-BAEA-2A70E74763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3A5DA670-042E-4051-9CE1-06A52777C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9C11C66D-E8D5-41A8-99C3-8F30F788E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DD3E724B-FE91-45A7-9E9E-7E20681BB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E31CFF2E-55A2-41C6-A33E-6EB189B9D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70D0A117-41A1-48DF-A614-9FFD211131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2F3A1BF7-742C-429A-BFD8-E361FB704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522B98F7-981F-4E0B-9CEF-B2975C762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88FD0C39-077A-48AF-9187-EDADCD978C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A75AA37F-BFBD-4FF9-8148-E01EC474FD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ADE736CD-04C5-446C-A8F2-EC689D807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E4E88601-168A-4507-9295-522FA5E17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B0AD6939-B74F-4DB8-A35C-66A3C37EC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FD1A2E33-DE52-44EE-A574-053C38D35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2C0F01A6-EBFC-4C63-AF4B-381049172F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9E9A4D58-AE6D-499F-B04A-82921A853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CD4B530C-CCA7-4F13-98D2-163D7A58C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8855F816-375B-4767-8DBA-B0FC04D0C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0A6E9740-2652-441D-BE67-CC23B2C4B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AE74017B-98C9-4794-8D16-9AD6EC88D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923F3D4B-1F9E-411F-9C39-EE4647B62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5FEA3615-660D-47B5-8C46-92C06AD92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212055E-930D-419D-A003-1B34471B3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9A668D7-96B9-42FB-89AF-7BB201189D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B29A5ED-4FE7-4855-8DBE-0FAD5DB72B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27E8D8B-BDF3-47A4-910A-2750F4955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41F178B-3EEA-41B2-B1DF-513595D89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F2212EC-9BE4-45FD-A009-266319B87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C3554A3-8173-43AE-A34C-DFFE9C665C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6B03885-351B-4A34-898D-5D13F080E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6446CC5-12A8-4568-B8B4-8C2037780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364BAEA-98D2-4D57-B443-74EE6AE46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F61A7EC-660F-43CA-B006-ECD4E4B12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7EAB5D58-8095-4F45-8654-52E95BD3D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A7AF0DC2-B3FE-46C4-B112-B247B5603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EACF44EC-BF61-4004-A244-5EF99DA9B9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9027FE66-8A7F-47F5-93E7-59010FD65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66EF7522-DC5E-4936-B2BE-B81C70C4ED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41E3D94-CC3A-4F21-9208-AAED77BB4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31BDE241-A23D-4BF1-9F53-DD18A4736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A95BDEDD-B2E5-4971-8643-86F560447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15259666-E667-4DEF-95F0-D51D7638E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4FBF5DDA-B7A8-4CCB-9E45-E3FF5C10D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43403C96-F161-4738-BD59-BC7D8F961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20EDB1CB-C3DF-4986-8E61-D310D83715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52B81353-032C-4292-BA43-5EFF82C41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C7A64746-D657-401A-91D4-82C5DD618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4ACF508B-C0F6-450E-B517-EF83CFC24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187D78C-DB60-421A-9D01-2FB86DBDA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8D3DB9AC-A03A-4B14-8733-AB8B24C85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FBA256FC-8B71-45C6-899F-4B7E16550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714D1596-F76D-4433-A195-32CC43F42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8F216BDC-EAEC-4CDE-8A0B-FDE441477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5D533745-1BE4-4848-9753-481AC5695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F7062ADB-4CA9-4F25-B0E1-1441B32B6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9BC1CCC5-7707-4AF7-9949-FE3BECF6F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0AAA17F7-0F27-48B2-8B0D-623AFA973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1BECE272-27A6-4EE8-899B-93A057AFEB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3DA3E304-E13D-4AEA-9A0A-7988CBC7B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B38FCC50-1830-44CD-AB36-695A0010E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E18FC377-3BB9-4388-8AFA-00258490B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33F251C0-DBBF-4EF3-ACBB-E4EBA3AE4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9E431E3E-4368-4F2C-BE36-6560AA018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E626F43B-C188-4791-808A-09C96D717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657D401C-88CC-49E4-84CE-4E979086CC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93A17453-4EC5-45D4-87D3-79AED117C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EF2D26B9-C110-4884-8CAC-59EDF308B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88C4394B-D12E-4D39-8722-C97D700AA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7531BC7A-DC90-4114-BE62-F95DA1BE1D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E86E105E-51B8-44CA-8C37-C40983394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7120BB78-A874-47F2-95FE-C7723988D1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7BADC866-C964-4E10-95AC-4E7C75094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BC44DAE5-912A-44E5-851C-2934F74CD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82E79675-7F58-442B-AADF-B5CCF5C152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6B00C826-4ADA-43EF-9F46-9357FB047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4A1FAA3F-FA87-4164-923F-84F6383E2B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1D39C0C5-8C50-4FCB-BBBD-617B95A58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94812C32-B746-4067-AA44-34FB9B6D0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6CBF1AC2-0870-44C1-983F-1664D3A5E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AC88D8E5-7A51-4E98-BE9D-65B47BD8F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2B1E8D29-2157-4B2D-BA60-7C1E206381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6CB9533C-28C9-4D8C-93BF-E78C1CDCAE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C92BC6F8-C0C2-43A1-8B3E-7EE181925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719C3535-F3D1-4CCB-9B14-84CD0C88AA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B3CAD006-50C7-4C06-A615-728B59CDD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1FE672E-5D6B-48FC-98EB-6620C7384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4869EE1-38A2-4C8E-8F4C-5EBAEFA17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5BC11EF-B36A-4562-8F8D-D56BC5998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168F44F-FFB1-440A-ACA9-A3646B234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E2B38E0-A5EB-4234-958C-EC5614BF2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C0E1D1D-76B0-4150-9C3C-B57D97F3C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91529DA-49EB-46C5-A78A-4154DAD05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69E47C0-5B5B-48E2-AAFD-5872E4641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E7B3C06-4319-45F0-AEE7-D991BB1EB3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78D265A-4831-41F3-98EE-D35D76FA9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919BBEE-7C9B-4260-9DBD-ED52C69BF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E6DA851-BEEA-4460-84EF-1A8BA1DD4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711B411-8316-476C-ACE5-39C9BA1235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BC5C8C0-DF79-47AB-8BBD-FA8610161A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DF628DE-23C5-41F3-9948-463A9C31D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FA86611-89BE-4BFA-A53F-634176FDE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0A82639-46A4-4506-8CB5-8923831AA5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48D29D9-4E76-4C93-85DD-95BAB6E02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DF96599-4DBE-4BE6-B8D3-95945D0F2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EB7F315-7A0B-46F8-B486-159E6A537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6ED868A-781F-44A2-9B8B-EE2F64F32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686A4E4-233D-43DF-9B01-326962FC6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8ED5BDE-ED2D-4597-A6C1-6DF789821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7A60D5EA-217D-4420-9B4C-8C70C8BAE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CF98667-0EB4-44A9-83C2-8814C24D3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<sst xmlns="http://schemas.openxmlformats.org/spreadsheetml/2006/main" count="11652" uniqueCount="640">
  <si>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</si>
  <si>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</si>
  <si>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</si>
  <si>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</si>
  <si>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</si>
  <si>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</si>
  <si>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</si>
  <si>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</si>
  <si>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</si>
  <si>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</si>
  <si>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</si>
  <si>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</si>
  <si>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</si>
  <si>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</si>
  <si>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</si>
  <si>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</si>
  <si>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</si>
  <si>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</si>
  <si>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</si>
  <si>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</si>
  <si>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</si>
  <si>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</si>
  <si>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</si>
  <si>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</si>
  <si>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</si>
  <si>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</si>
  <si>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</si>
  <si>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</si>
  <si>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</si>
  <si>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</si>
  <si>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</si>
  <si>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</si>
  <si>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</si>
  <si>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</si>
  <si>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</si>
  <si>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</si>
  <si>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</si>
  <si>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</si>
  <si>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</si>
  <si>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</si>
  <si>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</si>
  <si>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</si>
  <si>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</si>
  <si>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</si>
  <si>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</si>
  <si>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</si>
  <si>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</si>
  <si>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</si>
  <si>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</si>
  <si>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</si>
  <si>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</si>
  <si>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</si>
  <si>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</si>
  <si>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</si>
  <si>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</si>
  <si>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</si>
  <si>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</si>
  <si>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</si>
  <si>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</si>
  <si>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</si>
  <si>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</si>
  <si>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</si>
  <si>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</si>
  <si>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</si>
  <si>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</si>
  <si>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</si>
  <si>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</si>
  <si>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</si>
  <si>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</si>
  <si>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</si>
  <si>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</si>
  <si>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</si>
  <si>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</si>
  <si>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</si>
  <si>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</si>
  <si>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</si>
  <si>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</si>
  <si>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</si>
  <si>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</si>
  <si>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</si>
  <si>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</si>
  <si>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</si>
  <si>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</si>
  <si>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</si>
  <si>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</si>
  <si>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</si>
  <si>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</si>
  <si>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</si>
  <si>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</si>
  <si>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</si>
  <si>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</si>
  <si>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</si>
  <si>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</si>
  <si>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</si>
  <si>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</si>
  <si>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</si>
  <si>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</si>
  <si>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</si>
  <si>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</si>
  <si>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</si>
  <si>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</si>
  <si>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</si>
  <si>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</si>
  <si>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</si>
  <si>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</si>
  <si>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</si>
  <si>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</si>
  <si>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</si>
  <si>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</si>
  <si>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</si>
  <si>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</si>
  <si>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</si>
  <si>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</si>
  <si>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</si>
  <si>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</si>
  <si>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</si>
  <si>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</si>
  <si>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</si>
  <si>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</si>
  <si>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</si>
  <si>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</si>
  <si>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</si>
  <si>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</si>
  <si>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</si>
  <si>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</si>
  <si>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</si>
  <si>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</si>
  <si>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</si>
  <si>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</si>
  <si>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</si>
  <si>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</si>
  <si>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</si>
  <si>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</si>
  <si>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</si>
  <si>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</si>
  <si>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</si>
  <si>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</si>
  <si>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</si>
  <si>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</si>
  <si>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</si>
  <si>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</si>
  <si>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</si>
  <si>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</si>
  <si>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</si>
  <si>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</si>
  <si>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</si>
  <si>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</si>
  <si>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</si>
  <si>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</si>
  <si>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</si>
  <si>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</si>
  <si>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</si>
  <si>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</si>
  <si>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</si>
  <si>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</si>
  <si>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</si>
  <si>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</si>
  <si>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</si>
  <si>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</si>
  <si>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</si>
  <si>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</si>
  <si>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</si>
  <si>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</si>
  <si>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</si>
  <si>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</si>
  <si>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</si>
  <si>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</si>
  <si>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</si>
  <si>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</si>
  <si>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</si>
  <si>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</si>
  <si>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</si>
  <si>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</si>
  <si>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</si>
  <si>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</si>
  <si>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</si>
  <si>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</si>
  <si>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</si>
  <si>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</si>
  <si>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</si>
  <si>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</si>
  <si>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</si>
  <si>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</si>
  <si>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</si>
  <si>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</si>
  <si>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</si>
  <si>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</si>
  <si>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</si>
  <si>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</si>
  <si>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</si>
  <si>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</si>
  <si>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</si>
  <si>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</si>
  <si>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</si>
  <si>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</si>
  <si>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</si>
  <si>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</si>
  <si>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</si>
  <si>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</si>
  <si>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</si>
  <si>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</si>
  <si>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</si>
  <si>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</si>
  <si>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</si>
  <si>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</si>
  <si>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</si>
  <si>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</si>
  <si>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</si>
  <si>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</si>
  <si>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</si>
  <si>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</si>
  <si>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</si>
  <si>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Pb Fire Assay</t>
  </si>
  <si>
    <t>Ir</t>
  </si>
  <si>
    <t>Rh</t>
  </si>
  <si>
    <t>NiS Fire Assay</t>
  </si>
  <si>
    <t>Os</t>
  </si>
  <si>
    <t>Cl</t>
  </si>
  <si>
    <t>&lt; 20</t>
  </si>
  <si>
    <t>&lt; 0.5</t>
  </si>
  <si>
    <t>Au, ppb</t>
  </si>
  <si>
    <t>Pd, ppb</t>
  </si>
  <si>
    <t>Pt, ppb</t>
  </si>
  <si>
    <t>Ir, ppb</t>
  </si>
  <si>
    <t>Rh, ppb</t>
  </si>
  <si>
    <t>Ru, ppb</t>
  </si>
  <si>
    <t>S, wt.%</t>
  </si>
  <si>
    <t>Ag, ppm</t>
  </si>
  <si>
    <t>As, ppm</t>
  </si>
  <si>
    <t>Bi, ppm</t>
  </si>
  <si>
    <t>Cd, ppm</t>
  </si>
  <si>
    <t>Cr, wt.%</t>
  </si>
  <si>
    <t>Cu, ppm</t>
  </si>
  <si>
    <t>Er, ppm</t>
  </si>
  <si>
    <t>Ni, wt.%</t>
  </si>
  <si>
    <t>Sb, ppm</t>
  </si>
  <si>
    <t>Te, ppm</t>
  </si>
  <si>
    <t>W, ppm</t>
  </si>
  <si>
    <t>CaO, wt.%</t>
  </si>
  <si>
    <t>Se,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</si>
  <si>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</si>
  <si>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</si>
  <si>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</si>
  <si>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</si>
  <si>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</si>
  <si>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</si>
  <si>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</si>
  <si>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</si>
  <si>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</si>
  <si>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</si>
  <si>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</si>
  <si>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</si>
  <si>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</si>
  <si>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</si>
  <si>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</si>
  <si>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</si>
  <si>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</si>
  <si>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</si>
  <si>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</si>
  <si>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</si>
  <si>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</si>
  <si>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23</t>
  </si>
  <si>
    <t>FA*MS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</si>
  <si>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</si>
  <si>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</si>
  <si>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</si>
  <si>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</si>
  <si>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</si>
  <si>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</si>
  <si>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</si>
  <si>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</si>
  <si>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</si>
  <si>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</si>
  <si>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</si>
  <si>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</si>
  <si>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21</t>
  </si>
  <si>
    <t>FA*NAA</t>
  </si>
  <si>
    <t>FA-NS*MS</t>
  </si>
  <si>
    <t>FA-NS*OES/MS</t>
  </si>
  <si>
    <t>FA-NS*OES</t>
  </si>
  <si>
    <t>10g</t>
  </si>
  <si>
    <t>15g</t>
  </si>
  <si>
    <t>200g</t>
  </si>
  <si>
    <t>19</t>
  </si>
  <si>
    <t>22</t>
  </si>
  <si>
    <t>20</t>
  </si>
  <si>
    <t>4A*OES/MS</t>
  </si>
  <si>
    <t>4A*MS</t>
  </si>
  <si>
    <t>&lt; 0.05</t>
  </si>
  <si>
    <t>Results from laboratory 11 were removed due to their 0.1 ppm reading resolution.</t>
  </si>
  <si>
    <t>Results from laboratories 11, 15 and 23 were removed due to their 1 ppm reading resolution.</t>
  </si>
  <si>
    <t>Results from laboratories 4, 8, 10 and 13 were removed due to their 10 ppm reading resolution.</t>
  </si>
  <si>
    <t>Results from laboratories 9, 11 and 18 were removed due to their 0.1 ppm reading resolution.</t>
  </si>
  <si>
    <t>Results from laboratory 18 were removed due to their 0.1 ppm reading resolution.</t>
  </si>
  <si>
    <t>&gt; 1</t>
  </si>
  <si>
    <t>Results from laboratory 23 were removed due to their 1 ppm reading resolution.</t>
  </si>
  <si>
    <t>Results from laboratories 3, 11 and 12 were removed due to their 0.1 ppm reading resolution.</t>
  </si>
  <si>
    <t>&lt; 0.005</t>
  </si>
  <si>
    <t>Results from laboratory 18 were removed due to their 1 ppm reading resolution.</t>
  </si>
  <si>
    <t>Results from laboratories 5, 15, 18 and 23 were removed due to their 1 ppm reading resolution.</t>
  </si>
  <si>
    <t>Results from laboratories 5, 11 and 23 were removed due to their 1 ppm reading resolution.</t>
  </si>
  <si>
    <t>&lt; 0.002</t>
  </si>
  <si>
    <t>&lt; 0.003</t>
  </si>
  <si>
    <t>Results from laboratories 1 and 11 were removed due to their 0.1 ppm reading resolution.</t>
  </si>
  <si>
    <t>&lt; 1.5</t>
  </si>
  <si>
    <t>&lt; 2.5</t>
  </si>
  <si>
    <t>Results from laboratories 3 and 11 were removed due to their 0.1 ppm reading resolution.</t>
  </si>
  <si>
    <t>Results from laboratories 9, 12, 15 and 23 were removed due to their 0.1 ppm reading resolution.</t>
  </si>
  <si>
    <t>PF*OES/MS</t>
  </si>
  <si>
    <t>&lt; 30</t>
  </si>
  <si>
    <t>&lt; 1000</t>
  </si>
  <si>
    <t>&lt; 3</t>
  </si>
  <si>
    <t>Results from laboratories 5 and 18 were removed due to their 1 ppm reading resolution.</t>
  </si>
  <si>
    <t>&lt; 0.7</t>
  </si>
  <si>
    <t>Results from laboratories 5, 7, 18 and 23 were removed due to their 1 ppm reading resolution.</t>
  </si>
  <si>
    <t>Results from laboratory 12 were removed due to their 0.1 ppm reading resolution.</t>
  </si>
  <si>
    <t>N.A.</t>
  </si>
  <si>
    <t>Results from laboratory 5 were removed due to their 1 ppm reading resolution.</t>
  </si>
  <si>
    <t>&lt; 8</t>
  </si>
  <si>
    <t>&lt; 0.3</t>
  </si>
  <si>
    <t>Results from laboratory 1 were removed due to their 0.1 ppm reading resolution.</t>
  </si>
  <si>
    <t>&lt; 6</t>
  </si>
  <si>
    <t>Results from laboratories 5, 7 and 23 were removed due to their 1 ppm reading resolution.</t>
  </si>
  <si>
    <t>Results from laboratories 1, 2, 4, 8, 10 and 13 were removed due to their 10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</si>
  <si>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</si>
  <si>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</si>
  <si>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</si>
  <si>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</si>
  <si>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</si>
  <si>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</si>
  <si>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&lt; 75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</si>
  <si>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</si>
  <si>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</si>
  <si>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</si>
  <si>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</si>
  <si>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</si>
  <si>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</si>
  <si>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</si>
  <si>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</si>
  <si>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</si>
  <si>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</si>
  <si>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</si>
  <si>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</si>
  <si>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neutron activation analysis</t>
  </si>
  <si>
    <t>fire assay with inductively coupled plasma optical emission spectroscopy</t>
  </si>
  <si>
    <t>Fire Assay Nickel Sulphide Collection with Mass Spectrometry: ICP-MS finish</t>
  </si>
  <si>
    <t>Fire Assay Nickel Sulphide Collection with Optical Emmision Spectrometry [aka: A(tomic)ES, ICP-OES] finish</t>
  </si>
  <si>
    <t>Fire Assay Nickel Sulphide Collection with ICP-OES or ICP-MS finish</t>
  </si>
  <si>
    <t>instrumental neutron activation analysis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</si>
  <si>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</si>
  <si>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</si>
  <si>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</si>
  <si>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</si>
  <si>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</si>
  <si>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</si>
  <si>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</si>
  <si>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09)</t>
  </si>
  <si>
    <t>Not Applicable (Lab 23)</t>
  </si>
  <si>
    <t>Not Applicable (Lab 11)</t>
  </si>
  <si>
    <t>AGAT Laboratories, Calgary, Alberta, Canada</t>
  </si>
  <si>
    <t>AGAT Laboratories, Thunder Bay, Ontario,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</si>
  <si>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</si>
  <si>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</si>
  <si>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</si>
  <si>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</si>
  <si>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</si>
  <si>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</si>
  <si>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</si>
  <si>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Inspectorate (BV), Shanghai, Bao Shan District, China</t>
  </si>
  <si>
    <t>Intertek, Cupang, Muntinlupa, Philippines</t>
  </si>
  <si>
    <t>Intertek, Perth, WA, Australia</t>
  </si>
  <si>
    <t>MINTEK Analytical Services, Randburg, South Africa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</si>
  <si>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</si>
  <si>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</si>
  <si>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</si>
  <si>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Ankara, Anatolia, Turkey</t>
  </si>
  <si>
    <t>SGS Australia Mineral Services, Perth, WA, Australia</t>
  </si>
  <si>
    <t>SGS Canada Inc., Vancouver, BC, Canada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</si>
  <si>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</si>
  <si>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</si>
  <si>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</si>
  <si>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</si>
  <si>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</si>
  <si>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</si>
  <si>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</si>
  <si>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</si>
  <si>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</si>
  <si>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</si>
  <si>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</si>
  <si>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</si>
  <si>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</si>
  <si>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</si>
  <si>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Pd, Palladium (ppb)</t>
  </si>
  <si>
    <t>Pt, Platinum (ppb)</t>
  </si>
  <si>
    <t>Ir, Iridium (ppb)</t>
  </si>
  <si>
    <t>Rh, Rhodium (ppb)</t>
  </si>
  <si>
    <t>Ru, Ruthenium (ppb)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</si>
  <si>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</si>
  <si>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</si>
  <si>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</si>
  <si>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</si>
  <si>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</si>
  <si>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</si>
  <si>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</si>
  <si>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</si>
  <si>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</si>
  <si>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</si>
  <si>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</si>
  <si>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(wt.%)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</si>
  <si>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</si>
  <si>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</si>
  <si>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</si>
  <si>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</si>
  <si>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</si>
  <si>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</si>
  <si>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</si>
  <si>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</si>
  <si>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</si>
  <si>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</si>
  <si>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</si>
  <si>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</si>
  <si>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</si>
  <si>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</si>
  <si>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</si>
  <si>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</si>
  <si>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</si>
  <si>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</si>
  <si>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</si>
  <si>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</si>
  <si>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</si>
  <si>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(wt.%)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</si>
  <si>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</si>
  <si>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</si>
  <si>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</si>
  <si>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</si>
  <si>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</si>
  <si>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</si>
  <si>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</si>
  <si>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</si>
  <si>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</si>
  <si>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</si>
  <si>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</si>
  <si>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</si>
  <si>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</si>
  <si>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</si>
  <si>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</si>
  <si>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</si>
  <si>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</si>
  <si>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</si>
  <si>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</si>
  <si>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</si>
  <si>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</si>
  <si>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</si>
  <si>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</si>
  <si>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</si>
  <si>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</si>
  <si>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</si>
  <si>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</si>
  <si>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</si>
  <si>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</si>
  <si>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</si>
  <si>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Se, Selenium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</si>
  <si>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</si>
  <si>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</si>
  <si>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</si>
  <si>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</si>
  <si>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</si>
  <si>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</si>
  <si>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</si>
  <si>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</si>
  <si>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</si>
  <si>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683b (Certified Value 208 ppb)</t>
  </si>
  <si>
    <t>Analytical results for Ir in OREAS 683b (Indicative Value 93.2 ppb)</t>
  </si>
  <si>
    <t>Analytical results for Pd in OREAS 683b (Certified Value 839 ppb)</t>
  </si>
  <si>
    <t>Analytical results for Pt in OREAS 683b (Certified Value 1766 ppb)</t>
  </si>
  <si>
    <t>Analytical results for Rh in OREAS 683b (Indicative Value 257 ppb)</t>
  </si>
  <si>
    <t>Analytical results for Ru in OREAS 683b (Indicative Value 465 ppb)</t>
  </si>
  <si>
    <t>Analytical results for Au in OREAS 683b (Certified Value 190 ppb)</t>
  </si>
  <si>
    <t>Analytical results for Ir in OREAS 683b (Certified Value 51.1 ppb)</t>
  </si>
  <si>
    <t>Analytical results for Os in OREAS 683b (Indicative Value 35.9 ppb)</t>
  </si>
  <si>
    <t>Analytical results for Pd in OREAS 683b (Certified Value 835 ppb)</t>
  </si>
  <si>
    <t>Analytical results for Pt in OREAS 683b (Certified Value 1659 ppb)</t>
  </si>
  <si>
    <t>Analytical results for Rh in OREAS 683b (Certified Value 147 ppb)</t>
  </si>
  <si>
    <t>Analytical results for Ru in OREAS 683b (Certified Value 252 ppb)</t>
  </si>
  <si>
    <t>Analytical results for C in OREAS 683b (Indicative Value 0.118 wt.%)</t>
  </si>
  <si>
    <t>Analytical results for S in OREAS 683b (Certified Value 0.475 wt.%)</t>
  </si>
  <si>
    <t>Analytical results for Ag in OREAS 683b (Certified Value 0.197 ppm)</t>
  </si>
  <si>
    <t>Analytical results for Al in OREAS 683b (Certified Value 6.95 wt.%)</t>
  </si>
  <si>
    <t>Analytical results for As in OREAS 683b (Certified Value 7.91 ppm)</t>
  </si>
  <si>
    <t>Analytical results for B in OREAS 683b (Indicative Value 51 ppm)</t>
  </si>
  <si>
    <t>Analytical results for Ba in OREAS 683b (Certified Value 139 ppm)</t>
  </si>
  <si>
    <t>Analytical results for Be in OREAS 683b (Certified Value 0.49 ppm)</t>
  </si>
  <si>
    <t>Analytical results for Bi in OREAS 683b (Certified Value 0.16 ppm)</t>
  </si>
  <si>
    <t>Analytical results for Ca in OREAS 683b (Certified Value 5.06 wt.%)</t>
  </si>
  <si>
    <t>Analytical results for Cd in OREAS 683b (Certified Value 0.15 ppm)</t>
  </si>
  <si>
    <t>Analytical results for Ce in OREAS 683b (Certified Value 16 ppm)</t>
  </si>
  <si>
    <t>Analytical results for Co in OREAS 683b (Certified Value 99 ppm)</t>
  </si>
  <si>
    <t>Analytical results for Cr in OREAS 683b (Certified Value 1.03 wt.%)</t>
  </si>
  <si>
    <t>Analytical results for Cs in OREAS 683b (Certified Value 1.67 ppm)</t>
  </si>
  <si>
    <t>Analytical results for Cu in OREAS 683b (Certified Value 430 ppm)</t>
  </si>
  <si>
    <t>Analytical results for Dy in OREAS 683b (Certified Value 1.43 ppm)</t>
  </si>
  <si>
    <t>Analytical results for Er in OREAS 683b (Certified Value 0.87 ppm)</t>
  </si>
  <si>
    <t>Analytical results for Eu in OREAS 683b (Certified Value 0.49 ppm)</t>
  </si>
  <si>
    <t>Analytical results for Fe in OREAS 683b (Certified Value 7.8 wt.%)</t>
  </si>
  <si>
    <t>Analytical results for Ga in OREAS 683b (Certified Value 13.4 ppm)</t>
  </si>
  <si>
    <t>Analytical results for Gd in OREAS 683b (Certified Value 1.59 ppm)</t>
  </si>
  <si>
    <t>Analytical results for Ge in OREAS 683b (Indicative Value 0.092 ppm)</t>
  </si>
  <si>
    <t>Analytical results for Hf in OREAS 683b (Certified Value 0.81 ppm)</t>
  </si>
  <si>
    <t>Analytical results for Hg in OREAS 683b (Indicative Value 0.013 ppm)</t>
  </si>
  <si>
    <t>Analytical results for Ho in OREAS 683b (Certified Value 0.3 ppm)</t>
  </si>
  <si>
    <t>Analytical results for In in OREAS 683b (Certified Value 0.035 ppm)</t>
  </si>
  <si>
    <t>Analytical results for K in OREAS 683b (Certified Value 0.483 wt.%)</t>
  </si>
  <si>
    <t>Analytical results for La in OREAS 683b (Certified Value 7.33 ppm)</t>
  </si>
  <si>
    <t>Analytical results for Li in OREAS 683b (Certified Value 6.8 ppm)</t>
  </si>
  <si>
    <t>Analytical results for Lu in OREAS 683b (Certified Value 0.13 ppm)</t>
  </si>
  <si>
    <t>Analytical results for Mg in OREAS 683b (Certified Value 8.93 wt.%)</t>
  </si>
  <si>
    <t>Analytical results for Mn in OREAS 683b (Certified Value 0.121 wt.%)</t>
  </si>
  <si>
    <t>Analytical results for Mo in OREAS 683b (Certified Value 2.7 ppm)</t>
  </si>
  <si>
    <t>Analytical results for Na in OREAS 683b (Certified Value 0.936 wt.%)</t>
  </si>
  <si>
    <t>Analytical results for Nb in OREAS 683b (Certified Value 2.6 ppm)</t>
  </si>
  <si>
    <t>Analytical results for Nd in OREAS 683b (Certified Value 8.04 ppm)</t>
  </si>
  <si>
    <t>Analytical results for Ni in OREAS 683b (Certified Value 0.167 wt.%)</t>
  </si>
  <si>
    <t>Analytical results for P in OREAS 683b (Certified Value 0.038 wt.%)</t>
  </si>
  <si>
    <t>Analytical results for Pb in OREAS 683b (Certified Value 10.9 ppm)</t>
  </si>
  <si>
    <t>Analytical results for Pr in OREAS 683b (Certified Value 1.98 ppm)</t>
  </si>
  <si>
    <t>Analytical results for Rb in OREAS 683b (Certified Value 28.3 ppm)</t>
  </si>
  <si>
    <t>Analytical results for Re in OREAS 683b (Indicative Value 0.003 ppm)</t>
  </si>
  <si>
    <t>Analytical results for S in OREAS 683b (Certified Value 0.482 wt.%)</t>
  </si>
  <si>
    <t>Analytical results for Sb in OREAS 683b (Certified Value 0.39 ppm)</t>
  </si>
  <si>
    <t>Analytical results for Sc in OREAS 683b (Certified Value 19.6 ppm)</t>
  </si>
  <si>
    <t>Analytical results for Se in OREAS 683b (Indicative Value 1 ppm)</t>
  </si>
  <si>
    <t>Analytical results for Sm in OREAS 683b (Certified Value 1.71 ppm)</t>
  </si>
  <si>
    <t>Analytical results for Sn in OREAS 683b (Certified Value 0.93 ppm)</t>
  </si>
  <si>
    <t>Analytical results for Sr in OREAS 683b (Certified Value 238 ppm)</t>
  </si>
  <si>
    <t>Analytical results for Ta in OREAS 683b (Certified Value 0.2 ppm)</t>
  </si>
  <si>
    <t>Analytical results for Tb in OREAS 683b (Certified Value 0.24 ppm)</t>
  </si>
  <si>
    <t>Analytical results for Te in OREAS 683b (Certified Value 0.28 ppm)</t>
  </si>
  <si>
    <t>Analytical results for Th in OREAS 683b (Certified Value 2.97 ppm)</t>
  </si>
  <si>
    <t>Analytical results for Ti in OREAS 683b (Certified Value 0.244 wt.%)</t>
  </si>
  <si>
    <t>Analytical results for Tl in OREAS 683b (Certified Value 0.12 ppm)</t>
  </si>
  <si>
    <t>Analytical results for Tm in OREAS 683b (Certified Value 0.12 ppm)</t>
  </si>
  <si>
    <t>Analytical results for U in OREAS 683b (Certified Value 0.68 ppm)</t>
  </si>
  <si>
    <t>Analytical results for V in OREAS 683b (Certified Value 202 ppm)</t>
  </si>
  <si>
    <t>Analytical results for W in OREAS 683b (Certified Value 4.14 ppm)</t>
  </si>
  <si>
    <t>Analytical results for Y in OREAS 683b (Certified Value 7.65 ppm)</t>
  </si>
  <si>
    <t>Analytical results for Yb in OREAS 683b (Certified Value 0.85 ppm)</t>
  </si>
  <si>
    <t>Analytical results for Zn in OREAS 683b (Certified Value 108 ppm)</t>
  </si>
  <si>
    <t>Analytical results for Zr in OREAS 683b (Certified Value 27.9 ppm)</t>
  </si>
  <si>
    <t>Analytical results for Ag in OREAS 683b (Indicative Value &lt; 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</si>
  <si>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683b (Certified Value 12.97 wt.%)</t>
    </r>
  </si>
  <si>
    <t>Analytical results for As in OREAS 683b (Indicative Value 10.4 ppm)</t>
  </si>
  <si>
    <t>Analytical results for B in OREAS 683b (Indicative Value 28.1 ppm)</t>
  </si>
  <si>
    <t>Analytical results for Ba in OREAS 683b (Certified Value 142 ppm)</t>
  </si>
  <si>
    <t>Analytical results for Be in OREAS 683b (Indicative Value 0.59 ppm)</t>
  </si>
  <si>
    <t>Analytical results for Bi in OREAS 683b (Certified Value 0.17 ppm)</t>
  </si>
  <si>
    <t>Analytical results for CaO in OREAS 683b (Certified Value 7.04 wt.%)</t>
  </si>
  <si>
    <t>Analytical results for Cd in OREAS 683b (Certified Value &lt; 10 ppm)</t>
  </si>
  <si>
    <t>Analytical results for Ce in OREAS 683b (Certified Value 16.2 ppm)</t>
  </si>
  <si>
    <t>Analytical results for Co in OREAS 683b (Certified Value 105 ppm)</t>
  </si>
  <si>
    <t>Analytical results for Cr in OREAS 683b (Certified Value 1.35 wt.%)</t>
  </si>
  <si>
    <t>Analytical results for Cu in OREAS 683b (Certified Value 428 ppm)</t>
  </si>
  <si>
    <t>Analytical results for Dy in OREAS 683b (Certified Value 1.44 ppm)</t>
  </si>
  <si>
    <t>Analytical results for Er in OREAS 683b (Certified Value 0.85 ppm)</t>
  </si>
  <si>
    <t>Analytical results for Eu in OREAS 683b (Certified Value 0.5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</si>
  <si>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683b (Certified Value 11.3 wt.%)</t>
    </r>
  </si>
  <si>
    <t>Analytical results for Ga in OREAS 683b (Certified Value 14 ppm)</t>
  </si>
  <si>
    <t>Analytical results for Gd in OREAS 683b (Certified Value 1.63 ppm)</t>
  </si>
  <si>
    <t>Analytical results for Ge in OREAS 683b (Indicative Value 1.15 ppm)</t>
  </si>
  <si>
    <t>Analytical results for Hf in OREAS 683b (Indicative Value 1.01 ppm)</t>
  </si>
  <si>
    <t>Analytical results for Hg in OREAS 683b (Indicative Value 0.35 ppm)</t>
  </si>
  <si>
    <t>Analytical results for Ho in OREAS 683b (Certified Value 0.29 ppm)</t>
  </si>
  <si>
    <t>Analytical results for In in OREAS 683b (Certified Value &lt; 0.2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</si>
  <si>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683b (Certified Value 0.581 wt.%)</t>
    </r>
  </si>
  <si>
    <t>Analytical results for La in OREAS 683b (Certified Value 7.71 ppm)</t>
  </si>
  <si>
    <t>Analytical results for Li in OREAS 683b (Indicative Value 6.98 ppm)</t>
  </si>
  <si>
    <t>Analytical results for MgO in OREAS 683b (Certified Value 14.75 wt.%)</t>
  </si>
  <si>
    <t>Analytical results for MnO in OREAS 683b (Certified Value 0.159 wt.%)</t>
  </si>
  <si>
    <t>Analytical results for Mo in OREAS 683b (Certified Value 2.93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</si>
  <si>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683b (Indicative Value 1.48 wt.%)</t>
    </r>
  </si>
  <si>
    <t>Analytical results for Nb in OREAS 683b (Indicative Value 2.59 ppm)</t>
  </si>
  <si>
    <t>Analytical results for Nd in OREAS 683b (Certified Value 8.23 ppm)</t>
  </si>
  <si>
    <t>Analytical results for Ni in OREAS 683b (Certified Value 0.175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</si>
  <si>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683b (Certified Value 0.094 wt.%)</t>
    </r>
  </si>
  <si>
    <t>Analytical results for Pb in OREAS 683b (Indicative Value 13.9 ppm)</t>
  </si>
  <si>
    <t>Analytical results for Pr in OREAS 683b (Certified Value 2.04 ppm)</t>
  </si>
  <si>
    <t>Analytical results for Rb in OREAS 683b (Certified Value 29.7 ppm)</t>
  </si>
  <si>
    <t>Analytical results for Re in OREAS 683b (Indicative Value &lt; 0.1 ppm)</t>
  </si>
  <si>
    <t>Analytical results for S in OREAS 683b (Certified Value 0.485 wt.%)</t>
  </si>
  <si>
    <t>Analytical results for Sb in OREAS 683b (Indicative Value 0.45 ppm)</t>
  </si>
  <si>
    <t>Analytical results for Sc in OREAS 683b (Certified Value 19 ppm)</t>
  </si>
  <si>
    <t>Analytical results for Se in OREAS 683b (Certified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</si>
  <si>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683b (Certified Value 48.26 wt.%)</t>
    </r>
  </si>
  <si>
    <t>Analytical results for Sm in OREAS 683b (Certified Value 1.73 ppm)</t>
  </si>
  <si>
    <t>Analytical results for Sn in OREAS 683b (Indicative Value 1.15 ppm)</t>
  </si>
  <si>
    <t>Analytical results for Sr in OREAS 683b (Certified Value 239 ppm)</t>
  </si>
  <si>
    <t>Analytical results for Ta in OREAS 683b (Indicative Value 0.18 ppm)</t>
  </si>
  <si>
    <t>Analytical results for Te in OREAS 683b (Indicative Value &lt; 1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</si>
  <si>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683b (Certified Value 0.405 wt.%)</t>
    </r>
  </si>
  <si>
    <t>Analytical results for Tl in OREAS 683b (Certified Value &lt; 0.5 ppm)</t>
  </si>
  <si>
    <t>Analytical results for Tm in OREAS 683b (Certified Value 0.13 ppm)</t>
  </si>
  <si>
    <t>Analytical results for U in OREAS 683b (Indicative Value 0.71 ppm)</t>
  </si>
  <si>
    <t>Analytical results for V in OREAS 683b (Certified Value 204 ppm)</t>
  </si>
  <si>
    <t>Analytical results for W in OREAS 683b (Certified Value 3.97 ppm)</t>
  </si>
  <si>
    <t>Analytical results for Y in OREAS 683b (Certified Value 7.98 ppm)</t>
  </si>
  <si>
    <t>Analytical results for Yb in OREAS 683b (Certified Value 0.82 ppm)</t>
  </si>
  <si>
    <t>Analytical results for Zn in OREAS 683b (Certified Value 111 ppm)</t>
  </si>
  <si>
    <t>Analytical results for Zr in OREAS 683b (Certified Value 36.5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</si>
  <si>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683b (Indicative Value 12.94 wt.%)</t>
    </r>
  </si>
  <si>
    <t>Analytical results for As in OREAS 683b (Indicative Value &lt; 10 ppm)</t>
  </si>
  <si>
    <t>Analytical results for BaO in OREAS 683b (Indicative Value 223 ppm)</t>
  </si>
  <si>
    <t>Analytical results for CaO in OREAS 683b (Indicative Value 7.11 wt.%)</t>
  </si>
  <si>
    <t>Analytical results for Cl in OREAS 683b (Indicative Value 497 ppm)</t>
  </si>
  <si>
    <t>Analytical results for Co in OREAS 683b (Indicative Value 119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</si>
  <si>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683b (Indicative Value 1.88 wt.%)</t>
    </r>
  </si>
  <si>
    <t>Analytical results for Cu in OREAS 683b (Indicative Value 440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</si>
  <si>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683b (Indicative Value 11.19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</si>
  <si>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683b (Indicative Value 0.567 wt.%)</t>
    </r>
  </si>
  <si>
    <t>Analytical results for MgO in OREAS 683b (Indicative Value 14.61 wt.%)</t>
  </si>
  <si>
    <t>Analytical results for MnO in OREAS 683b (Indicative Value 0.162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</si>
  <si>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683b (Indicative Value 1.25 wt.%)</t>
    </r>
  </si>
  <si>
    <t>Analytical results for Ni in OREAS 683b (Indicative Value 0.182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</si>
  <si>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683b (Indicative Value 0.089 wt.%)</t>
    </r>
  </si>
  <si>
    <t>Analytical results for Pb in OREAS 683b (Indicative Value 50 ppm)</t>
  </si>
  <si>
    <t>Analytical results for S in OREAS 683b (Indicative Value 0.425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</si>
  <si>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683b (Indicative Value 47.61 wt.%)</t>
    </r>
  </si>
  <si>
    <t>Analytical results for Sn in OREAS 683b (Indicative Value 9.17 ppm)</t>
  </si>
  <si>
    <t>Analytical results for Sr in OREAS 683b (Indicative Value 250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</si>
  <si>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683b (Indicative Value 0.411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</si>
  <si>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683b (Indicative Value 396 ppm)</t>
    </r>
  </si>
  <si>
    <t>Analytical results for Zn in OREAS 683b (Indicative Value 127 ppm)</t>
  </si>
  <si>
    <t>Analytical results for Zr in OREAS 683b (Indicative Value 60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</si>
  <si>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683b (Indicative Value 1.17 wt.%)</t>
    </r>
  </si>
  <si>
    <t/>
  </si>
  <si>
    <t>Table 5. Participating Laboratory List used for OREAS 683b</t>
  </si>
  <si>
    <t>Table 4. Abbreviations used for OREAS 683b</t>
  </si>
  <si>
    <t>Table 3. Certified Values and Performance Gates for OREAS 683b</t>
  </si>
  <si>
    <t>Table 2. Indicative Values for OREAS 683b</t>
  </si>
  <si>
    <t>Table 1. Certified Values, Expanded Uncertainty and Tolerance Limits for OREAS 683b</t>
  </si>
  <si>
    <t>SI unit equivalents: ppb (parts per billion; 1 x 10-⁹) ≡ µg/kg; ppm (parts per million; 1 x 10-⁶) ≡ mg/kg; wt.% (weight per cent) ≡ % (mass fraction)</t>
  </si>
  <si>
    <t>ORE - Lab-Upscaled RSD Results for CRM: OREAS 683b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</si>
</sst>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5" xfId="0" applyFont="1" applyFill="1" applyBorder="1" applyAlignment="1">
      <alignment vertical="center" wrapText="1"/>
    </xf>
    <xf numFmtId="164" fontId="4" fillId="0" borderId="56" xfId="0" applyNumberFormat="1" applyFont="1" applyBorder="1" applyAlignment="1">
      <alignment horizontal="center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7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1" fontId="6" fillId="29" borderId="19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" fontId="6" fillId="29" borderId="19" xfId="44" applyNumberFormat="1" applyFont="1" applyFill="1" applyBorder="1" applyAlignment="1">
      <alignment horizontal="center" vertical="center"/>
    </xf>
    <xf numFmtId="1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49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0" xfId="0" applyNumberFormat="1" applyFont="1" applyFill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4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46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2" fontId="3" fillId="24" borderId="52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7</xdr:col>
      <xdr:colOff>353727</xdr:colOff>
      <xdr:row>128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90F157-8BC7-B9F4-2B09-CAEE35303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602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369113</xdr:colOff>
      <xdr:row>1136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48C939-689A-271E-AAF4-59758F765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146695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1146</xdr:row>
      <xdr:rowOff>0</xdr:rowOff>
    </xdr:from>
    <xdr:to>
      <xdr:col>9</xdr:col>
      <xdr:colOff>355231</xdr:colOff>
      <xdr:row>1151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842238-4F2C-1DC0-CF5D-D81359D42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847468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433</xdr:row>
      <xdr:rowOff>0</xdr:rowOff>
    </xdr:from>
    <xdr:to>
      <xdr:col>9</xdr:col>
      <xdr:colOff>398678</xdr:colOff>
      <xdr:row>438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F71CF1-C3DD-9F04-5F74-6E60DA982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228416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401352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04BF02-47DC-DDDA-1A64-AE3241C5E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13</xdr:col>
      <xdr:colOff>144177</xdr:colOff>
      <xdr:row>128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6E1AEE-3922-04AE-CC6E-DEED3FF2C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69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5116227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D2C5D6-899D-3F5E-DADB-0C78ACB9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0A6EC7-1439-2379-59B5-898B95D9E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1A01FD-F480-ECA9-86F2-81B28FB3E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9</xdr:col>
      <xdr:colOff>390576</xdr:colOff>
      <xdr:row>128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2A3265-824B-3310-1E7F-AFAE16F88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46431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141</xdr:row>
      <xdr:rowOff>0</xdr:rowOff>
    </xdr:from>
    <xdr:to>
      <xdr:col>9</xdr:col>
      <xdr:colOff>376397</xdr:colOff>
      <xdr:row>146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3B1D4A-1FB7-577A-2805-75ECE805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16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AC3DA6-CD28-0B2A-7A3B-B6CFC5DAC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05589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637</v>
      </c>
      <c r="C1" s="86"/>
      <c r="D1" s="86"/>
      <c r="E1" s="86"/>
      <c r="F1" s="86"/>
      <c r="G1" s="86"/>
      <c r="H1" s="70"/>
    </row>
    <row r="2" spans="1:8" ht="15.75" customHeight="1">
      <c r="A2" s="266"/>
      <c r="B2" s="264" t="s">
        <v>2</v>
      </c>
      <c r="C2" s="71" t="s">
        <v>66</v>
      </c>
      <c r="D2" s="262" t="s">
        <v>192</v>
      </c>
      <c r="E2" s="263"/>
      <c r="F2" s="262" t="s">
        <v>93</v>
      </c>
      <c r="G2" s="263"/>
      <c r="H2" s="78"/>
    </row>
    <row r="3" spans="1:8" ht="12.75">
      <c r="A3" s="266"/>
      <c r="B3" s="265"/>
      <c r="C3" s="69" t="s">
        <v>47</v>
      </c>
      <c r="D3" s="168" t="s">
        <v>67</v>
      </c>
      <c r="E3" s="38" t="s">
        <v>68</v>
      </c>
      <c r="F3" s="168" t="s">
        <v>67</v>
      </c>
      <c r="G3" s="38" t="s">
        <v>68</v>
      </c>
      <c r="H3" s="79"/>
    </row>
    <row r="4" spans="1:8" ht="15.75" customHeight="1">
      <c r="A4" s="88"/>
      <c r="B4" s="39" t="s">
        <v>212</v>
      </c>
      <c r="C4" s="171"/>
      <c r="D4" s="171"/>
      <c r="E4" s="171"/>
      <c r="F4" s="171"/>
      <c r="G4" s="169"/>
      <c r="H4" s="80"/>
    </row>
    <row r="5" spans="1:8" ht="15.75" customHeight="1">
      <c r="A5" s="88"/>
      <c r="B5" s="172" t="s">
        <v>391</v>
      </c>
      <c r="C5" s="237">
        <v>208.17966787436634</v>
      </c>
      <c r="D5" s="238">
        <v>198.56843862775483</v>
      </c>
      <c r="E5" s="239">
        <v>217.79089712097786</v>
      </c>
      <c r="F5" s="238">
        <v>197.08371790288635</v>
      </c>
      <c r="G5" s="239">
        <v>219.27561784584634</v>
      </c>
      <c r="H5" s="80"/>
    </row>
    <row r="6" spans="1:8" ht="15.75" customHeight="1">
      <c r="A6" s="88"/>
      <c r="B6" s="172" t="s">
        <v>392</v>
      </c>
      <c r="C6" s="237">
        <v>839.33370370370369</v>
      </c>
      <c r="D6" s="238">
        <v>807.62063413107182</v>
      </c>
      <c r="E6" s="239">
        <v>871.04677327633556</v>
      </c>
      <c r="F6" s="238">
        <v>823.14130488888452</v>
      </c>
      <c r="G6" s="239">
        <v>855.52610251852286</v>
      </c>
      <c r="H6" s="80"/>
    </row>
    <row r="7" spans="1:8" ht="15.75" customHeight="1">
      <c r="A7" s="88"/>
      <c r="B7" s="172" t="s">
        <v>393</v>
      </c>
      <c r="C7" s="237">
        <v>1766.1813693408992</v>
      </c>
      <c r="D7" s="238">
        <v>1699.4594277391975</v>
      </c>
      <c r="E7" s="239">
        <v>1832.9033109426009</v>
      </c>
      <c r="F7" s="238">
        <v>1734.4565118723292</v>
      </c>
      <c r="G7" s="239">
        <v>1797.9062268094692</v>
      </c>
      <c r="H7" s="80"/>
    </row>
    <row r="8" spans="1:8" ht="15.75" customHeight="1">
      <c r="A8" s="88"/>
      <c r="B8" s="241" t="s">
        <v>215</v>
      </c>
      <c r="C8" s="170"/>
      <c r="D8" s="170"/>
      <c r="E8" s="170"/>
      <c r="F8" s="170"/>
      <c r="G8" s="240"/>
      <c r="H8" s="80"/>
    </row>
    <row r="9" spans="1:8" ht="15.75" customHeight="1">
      <c r="A9" s="88"/>
      <c r="B9" s="172" t="s">
        <v>391</v>
      </c>
      <c r="C9" s="237">
        <v>189.88920847218895</v>
      </c>
      <c r="D9" s="238">
        <v>160.35604524843541</v>
      </c>
      <c r="E9" s="239">
        <v>219.4223716959425</v>
      </c>
      <c r="F9" s="238">
        <v>172.35899962246256</v>
      </c>
      <c r="G9" s="239">
        <v>207.41941732191535</v>
      </c>
      <c r="H9" s="80"/>
    </row>
    <row r="10" spans="1:8" ht="15.75" customHeight="1">
      <c r="A10" s="88"/>
      <c r="B10" s="172" t="s">
        <v>394</v>
      </c>
      <c r="C10" s="242">
        <v>51.130644369200084</v>
      </c>
      <c r="D10" s="243">
        <v>42.102684541494142</v>
      </c>
      <c r="E10" s="244">
        <v>60.158604196906026</v>
      </c>
      <c r="F10" s="243">
        <v>47.846115024418076</v>
      </c>
      <c r="G10" s="244">
        <v>54.415173713982092</v>
      </c>
      <c r="H10" s="80"/>
    </row>
    <row r="11" spans="1:8" ht="15.75" customHeight="1">
      <c r="A11" s="88"/>
      <c r="B11" s="172" t="s">
        <v>392</v>
      </c>
      <c r="C11" s="237">
        <v>834.72241946436463</v>
      </c>
      <c r="D11" s="238">
        <v>771.16411063958765</v>
      </c>
      <c r="E11" s="239">
        <v>898.28072828914162</v>
      </c>
      <c r="F11" s="238">
        <v>816.39952742586979</v>
      </c>
      <c r="G11" s="239">
        <v>853.04531150285948</v>
      </c>
      <c r="H11" s="80"/>
    </row>
    <row r="12" spans="1:8" ht="15.75" customHeight="1">
      <c r="A12" s="88"/>
      <c r="B12" s="172" t="s">
        <v>393</v>
      </c>
      <c r="C12" s="237">
        <v>1659.2895335495953</v>
      </c>
      <c r="D12" s="238">
        <v>1517.2634614743952</v>
      </c>
      <c r="E12" s="239">
        <v>1801.3156056247954</v>
      </c>
      <c r="F12" s="238">
        <v>1598.0839693805119</v>
      </c>
      <c r="G12" s="239">
        <v>1720.4950977186786</v>
      </c>
      <c r="H12" s="80"/>
    </row>
    <row r="13" spans="1:8" ht="15.75" customHeight="1">
      <c r="A13" s="88"/>
      <c r="B13" s="172" t="s">
        <v>395</v>
      </c>
      <c r="C13" s="237">
        <v>146.81673488517339</v>
      </c>
      <c r="D13" s="238">
        <v>134.60291100429072</v>
      </c>
      <c r="E13" s="239">
        <v>159.03055876605606</v>
      </c>
      <c r="F13" s="238">
        <v>138.74856737370226</v>
      </c>
      <c r="G13" s="239">
        <v>154.88490239664452</v>
      </c>
      <c r="H13" s="80"/>
    </row>
    <row r="14" spans="1:8" ht="15.75" customHeight="1">
      <c r="A14" s="88"/>
      <c r="B14" s="172" t="s">
        <v>396</v>
      </c>
      <c r="C14" s="237">
        <v>251.86443195396151</v>
      </c>
      <c r="D14" s="238">
        <v>213.15626560868918</v>
      </c>
      <c r="E14" s="239">
        <v>290.57259829923385</v>
      </c>
      <c r="F14" s="238">
        <v>239.48105963173256</v>
      </c>
      <c r="G14" s="239">
        <v>264.24780427619044</v>
      </c>
      <c r="H14" s="80"/>
    </row>
    <row r="15" spans="1:8" ht="15.75" customHeight="1">
      <c r="A15" s="88"/>
      <c r="B15" s="241" t="s">
        <v>188</v>
      </c>
      <c r="C15" s="170"/>
      <c r="D15" s="170"/>
      <c r="E15" s="170"/>
      <c r="F15" s="170"/>
      <c r="G15" s="240"/>
      <c r="H15" s="80"/>
    </row>
    <row r="16" spans="1:8" ht="15.75" customHeight="1">
      <c r="A16" s="88"/>
      <c r="B16" s="172" t="s">
        <v>397</v>
      </c>
      <c r="C16" s="236">
        <v>0.47544603070175429</v>
      </c>
      <c r="D16" s="246">
        <v>0.46231927195932426</v>
      </c>
      <c r="E16" s="247">
        <v>0.48857278944418431</v>
      </c>
      <c r="F16" s="246">
        <v>0.46549220796137836</v>
      </c>
      <c r="G16" s="247">
        <v>0.48539985344213021</v>
      </c>
      <c r="H16" s="80"/>
    </row>
    <row r="17" spans="1:8" ht="15.75" customHeight="1">
      <c r="A17" s="88"/>
      <c r="B17" s="241" t="s">
        <v>190</v>
      </c>
      <c r="C17" s="170"/>
      <c r="D17" s="170"/>
      <c r="E17" s="170"/>
      <c r="F17" s="170"/>
      <c r="G17" s="240"/>
      <c r="H17" s="80"/>
    </row>
    <row r="18" spans="1:8" ht="15.75" customHeight="1">
      <c r="A18" s="88"/>
      <c r="B18" s="172" t="s">
        <v>398</v>
      </c>
      <c r="C18" s="236">
        <v>0.19683080496748451</v>
      </c>
      <c r="D18" s="246">
        <v>0.16808933045200355</v>
      </c>
      <c r="E18" s="247">
        <v>0.22557227948296546</v>
      </c>
      <c r="F18" s="246">
        <v>0.1743920052062827</v>
      </c>
      <c r="G18" s="247">
        <v>0.21926960472868631</v>
      </c>
      <c r="H18" s="80"/>
    </row>
    <row r="19" spans="1:8" ht="15.75" customHeight="1">
      <c r="A19" s="88"/>
      <c r="B19" s="172" t="s">
        <v>399</v>
      </c>
      <c r="C19" s="250">
        <v>6.9531031514129724</v>
      </c>
      <c r="D19" s="251">
        <v>6.7626890564334676</v>
      </c>
      <c r="E19" s="252">
        <v>7.1435172463924772</v>
      </c>
      <c r="F19" s="251">
        <v>6.8641905827621148</v>
      </c>
      <c r="G19" s="252">
        <v>7.04201572006383</v>
      </c>
      <c r="H19" s="80"/>
    </row>
    <row r="20" spans="1:8" ht="15.75" customHeight="1">
      <c r="A20" s="88"/>
      <c r="B20" s="172" t="s">
        <v>400</v>
      </c>
      <c r="C20" s="250">
        <v>7.9084815719362425</v>
      </c>
      <c r="D20" s="251">
        <v>7.1313778250514126</v>
      </c>
      <c r="E20" s="252">
        <v>8.6855853188210723</v>
      </c>
      <c r="F20" s="251">
        <v>7.122036533026801</v>
      </c>
      <c r="G20" s="252">
        <v>8.694926610845684</v>
      </c>
      <c r="H20" s="80"/>
    </row>
    <row r="21" spans="1:8" ht="15.75" customHeight="1">
      <c r="A21" s="88"/>
      <c r="B21" s="172" t="s">
        <v>401</v>
      </c>
      <c r="C21" s="237">
        <v>138.64252973678785</v>
      </c>
      <c r="D21" s="238">
        <v>133.53425868902133</v>
      </c>
      <c r="E21" s="239">
        <v>143.75080078455437</v>
      </c>
      <c r="F21" s="238">
        <v>135.91324212393639</v>
      </c>
      <c r="G21" s="239">
        <v>141.37181734963931</v>
      </c>
      <c r="H21" s="80"/>
    </row>
    <row r="22" spans="1:8" ht="15.75" customHeight="1">
      <c r="A22" s="88"/>
      <c r="B22" s="172" t="s">
        <v>402</v>
      </c>
      <c r="C22" s="250">
        <v>0.48801435905733737</v>
      </c>
      <c r="D22" s="251">
        <v>0.44307422524876594</v>
      </c>
      <c r="E22" s="252">
        <v>0.53295449286590879</v>
      </c>
      <c r="F22" s="251">
        <v>0.46861859937074118</v>
      </c>
      <c r="G22" s="252">
        <v>0.5074101187439336</v>
      </c>
      <c r="H22" s="80"/>
    </row>
    <row r="23" spans="1:8" ht="15.75" customHeight="1">
      <c r="A23" s="88"/>
      <c r="B23" s="172" t="s">
        <v>403</v>
      </c>
      <c r="C23" s="250">
        <v>0.16380017508256087</v>
      </c>
      <c r="D23" s="251">
        <v>0.14569067932547239</v>
      </c>
      <c r="E23" s="252">
        <v>0.18190967083964935</v>
      </c>
      <c r="F23" s="251">
        <v>0.1394600003489041</v>
      </c>
      <c r="G23" s="252">
        <v>0.18814034981621763</v>
      </c>
      <c r="H23" s="80"/>
    </row>
    <row r="24" spans="1:8" ht="15.75" customHeight="1">
      <c r="A24" s="88"/>
      <c r="B24" s="172" t="s">
        <v>404</v>
      </c>
      <c r="C24" s="250">
        <v>5.0578925480953529</v>
      </c>
      <c r="D24" s="251">
        <v>4.9300571834938802</v>
      </c>
      <c r="E24" s="252">
        <v>5.1857279126968256</v>
      </c>
      <c r="F24" s="251">
        <v>4.9856612758179049</v>
      </c>
      <c r="G24" s="252">
        <v>5.130123820372801</v>
      </c>
      <c r="H24" s="80"/>
    </row>
    <row r="25" spans="1:8" ht="15.75" customHeight="1">
      <c r="A25" s="88"/>
      <c r="B25" s="172" t="s">
        <v>405</v>
      </c>
      <c r="C25" s="250">
        <v>0.14675050846132665</v>
      </c>
      <c r="D25" s="251">
        <v>0.12868232646737665</v>
      </c>
      <c r="E25" s="252">
        <v>0.16481869045527664</v>
      </c>
      <c r="F25" s="251" t="s">
        <v>94</v>
      </c>
      <c r="G25" s="252" t="s">
        <v>94</v>
      </c>
      <c r="H25" s="80"/>
    </row>
    <row r="26" spans="1:8" ht="15.75" customHeight="1">
      <c r="A26" s="88"/>
      <c r="B26" s="172" t="s">
        <v>406</v>
      </c>
      <c r="C26" s="242">
        <v>15.97051100663997</v>
      </c>
      <c r="D26" s="243">
        <v>15.30192668147315</v>
      </c>
      <c r="E26" s="244">
        <v>16.639095331806793</v>
      </c>
      <c r="F26" s="243">
        <v>15.475637926484763</v>
      </c>
      <c r="G26" s="244">
        <v>16.465384086795176</v>
      </c>
      <c r="H26" s="80"/>
    </row>
    <row r="27" spans="1:8" ht="15.75" customHeight="1">
      <c r="A27" s="88"/>
      <c r="B27" s="172" t="s">
        <v>407</v>
      </c>
      <c r="C27" s="237">
        <v>99.057718903125007</v>
      </c>
      <c r="D27" s="238">
        <v>95.858023575210908</v>
      </c>
      <c r="E27" s="239">
        <v>102.25741423103911</v>
      </c>
      <c r="F27" s="238">
        <v>96.270514077991663</v>
      </c>
      <c r="G27" s="239">
        <v>101.84492372825835</v>
      </c>
      <c r="H27" s="80"/>
    </row>
    <row r="28" spans="1:8" ht="15.75" customHeight="1">
      <c r="A28" s="88"/>
      <c r="B28" s="172" t="s">
        <v>408</v>
      </c>
      <c r="C28" s="250">
        <v>1.0326388236586364</v>
      </c>
      <c r="D28" s="251">
        <v>0.92460022983619572</v>
      </c>
      <c r="E28" s="252">
        <v>1.140677417481077</v>
      </c>
      <c r="F28" s="251">
        <v>0.98832797352481039</v>
      </c>
      <c r="G28" s="252">
        <v>1.0769496737924622</v>
      </c>
      <c r="H28" s="80"/>
    </row>
    <row r="29" spans="1:8" ht="15.75" customHeight="1">
      <c r="A29" s="88"/>
      <c r="B29" s="172" t="s">
        <v>409</v>
      </c>
      <c r="C29" s="250">
        <v>1.6664441631772855</v>
      </c>
      <c r="D29" s="251">
        <v>1.5776875120361977</v>
      </c>
      <c r="E29" s="252">
        <v>1.7552008143183733</v>
      </c>
      <c r="F29" s="251">
        <v>1.6037436450154601</v>
      </c>
      <c r="G29" s="252">
        <v>1.7291446813391109</v>
      </c>
      <c r="H29" s="81"/>
    </row>
    <row r="30" spans="1:8" ht="15.75" customHeight="1">
      <c r="A30" s="88"/>
      <c r="B30" s="172" t="s">
        <v>410</v>
      </c>
      <c r="C30" s="237">
        <v>430.07424918743504</v>
      </c>
      <c r="D30" s="238">
        <v>416.83575918432888</v>
      </c>
      <c r="E30" s="239">
        <v>443.31273919054115</v>
      </c>
      <c r="F30" s="238">
        <v>424.51296739417955</v>
      </c>
      <c r="G30" s="239">
        <v>435.63553098069042</v>
      </c>
      <c r="H30" s="80"/>
    </row>
    <row r="31" spans="1:8" ht="15.75" customHeight="1">
      <c r="A31" s="88"/>
      <c r="B31" s="172" t="s">
        <v>411</v>
      </c>
      <c r="C31" s="250">
        <v>1.4306128471641357</v>
      </c>
      <c r="D31" s="251">
        <v>1.3617477773703426</v>
      </c>
      <c r="E31" s="252">
        <v>1.4994779169579289</v>
      </c>
      <c r="F31" s="251">
        <v>1.365533448318637</v>
      </c>
      <c r="G31" s="252">
        <v>1.4956922460096345</v>
      </c>
      <c r="H31" s="80"/>
    </row>
    <row r="32" spans="1:8" ht="15.75" customHeight="1">
      <c r="A32" s="88"/>
      <c r="B32" s="172" t="s">
        <v>412</v>
      </c>
      <c r="C32" s="250">
        <v>0.86664300505325875</v>
      </c>
      <c r="D32" s="251">
        <v>0.78827627725243843</v>
      </c>
      <c r="E32" s="252">
        <v>0.94500973285407908</v>
      </c>
      <c r="F32" s="251">
        <v>0.8332392171573324</v>
      </c>
      <c r="G32" s="252">
        <v>0.9000467929491851</v>
      </c>
      <c r="H32" s="80"/>
    </row>
    <row r="33" spans="1:8" ht="15.75" customHeight="1">
      <c r="A33" s="88"/>
      <c r="B33" s="172" t="s">
        <v>413</v>
      </c>
      <c r="C33" s="250">
        <v>0.48953833558628074</v>
      </c>
      <c r="D33" s="251">
        <v>0.44738936846998195</v>
      </c>
      <c r="E33" s="252">
        <v>0.53168730270257958</v>
      </c>
      <c r="F33" s="251">
        <v>0.45780600951054928</v>
      </c>
      <c r="G33" s="252">
        <v>0.52127066166201219</v>
      </c>
      <c r="H33" s="80"/>
    </row>
    <row r="34" spans="1:8" ht="15.75" customHeight="1">
      <c r="A34" s="88"/>
      <c r="B34" s="172" t="s">
        <v>414</v>
      </c>
      <c r="C34" s="250">
        <v>7.7990548247636253</v>
      </c>
      <c r="D34" s="251">
        <v>7.5246324773879723</v>
      </c>
      <c r="E34" s="252">
        <v>8.0734771721392775</v>
      </c>
      <c r="F34" s="251">
        <v>7.6866172714049847</v>
      </c>
      <c r="G34" s="252">
        <v>7.9114923781222659</v>
      </c>
      <c r="H34" s="80"/>
    </row>
    <row r="35" spans="1:8" ht="15.75" customHeight="1">
      <c r="A35" s="88"/>
      <c r="B35" s="172" t="s">
        <v>415</v>
      </c>
      <c r="C35" s="242">
        <v>13.394637418954968</v>
      </c>
      <c r="D35" s="243">
        <v>12.697440337770923</v>
      </c>
      <c r="E35" s="244">
        <v>14.091834500139013</v>
      </c>
      <c r="F35" s="243">
        <v>12.937012070209024</v>
      </c>
      <c r="G35" s="244">
        <v>13.852262767700912</v>
      </c>
      <c r="H35" s="80"/>
    </row>
    <row r="36" spans="1:8" ht="15.75" customHeight="1">
      <c r="A36" s="88"/>
      <c r="B36" s="172" t="s">
        <v>416</v>
      </c>
      <c r="C36" s="250">
        <v>1.5920611125137187</v>
      </c>
      <c r="D36" s="251">
        <v>1.4679609156607647</v>
      </c>
      <c r="E36" s="252">
        <v>1.7161613093666728</v>
      </c>
      <c r="F36" s="251">
        <v>1.5056227514346581</v>
      </c>
      <c r="G36" s="252">
        <v>1.6784994735927794</v>
      </c>
      <c r="H36" s="80"/>
    </row>
    <row r="37" spans="1:8" ht="15.75" customHeight="1">
      <c r="A37" s="88"/>
      <c r="B37" s="172" t="s">
        <v>417</v>
      </c>
      <c r="C37" s="250">
        <v>0.81109212223124671</v>
      </c>
      <c r="D37" s="251">
        <v>0.72994513385181703</v>
      </c>
      <c r="E37" s="252">
        <v>0.8922391106106764</v>
      </c>
      <c r="F37" s="251">
        <v>0.76716172953215689</v>
      </c>
      <c r="G37" s="252">
        <v>0.85502251493033654</v>
      </c>
      <c r="H37" s="80"/>
    </row>
    <row r="38" spans="1:8" ht="15.75" customHeight="1">
      <c r="A38" s="88"/>
      <c r="B38" s="172" t="s">
        <v>418</v>
      </c>
      <c r="C38" s="250">
        <v>0.29607565476190478</v>
      </c>
      <c r="D38" s="251">
        <v>0.27002100523600825</v>
      </c>
      <c r="E38" s="252">
        <v>0.32213030428780132</v>
      </c>
      <c r="F38" s="251">
        <v>0.28178689510068727</v>
      </c>
      <c r="G38" s="252">
        <v>0.31036441442312229</v>
      </c>
      <c r="H38" s="80"/>
    </row>
    <row r="39" spans="1:8" ht="15.75" customHeight="1">
      <c r="A39" s="88"/>
      <c r="B39" s="172" t="s">
        <v>419</v>
      </c>
      <c r="C39" s="236">
        <v>3.4760529048674507E-2</v>
      </c>
      <c r="D39" s="246">
        <v>2.883581353423173E-2</v>
      </c>
      <c r="E39" s="247">
        <v>4.0685244563117284E-2</v>
      </c>
      <c r="F39" s="246">
        <v>3.0641000687864794E-2</v>
      </c>
      <c r="G39" s="247">
        <v>3.888005740948422E-2</v>
      </c>
      <c r="H39" s="80"/>
    </row>
    <row r="40" spans="1:8" ht="15.75" customHeight="1">
      <c r="A40" s="88"/>
      <c r="B40" s="172" t="s">
        <v>420</v>
      </c>
      <c r="C40" s="236">
        <v>0.48278737415438883</v>
      </c>
      <c r="D40" s="246">
        <v>0.4671060101278583</v>
      </c>
      <c r="E40" s="247">
        <v>0.49846873818091936</v>
      </c>
      <c r="F40" s="246">
        <v>0.47363293634443815</v>
      </c>
      <c r="G40" s="247">
        <v>0.4919418119643395</v>
      </c>
      <c r="H40" s="80"/>
    </row>
    <row r="41" spans="1:8" ht="15.75" customHeight="1">
      <c r="A41" s="88"/>
      <c r="B41" s="172" t="s">
        <v>421</v>
      </c>
      <c r="C41" s="250">
        <v>7.3250319833842052</v>
      </c>
      <c r="D41" s="251">
        <v>6.9063037815828849</v>
      </c>
      <c r="E41" s="252">
        <v>7.7437601851855256</v>
      </c>
      <c r="F41" s="251">
        <v>7.1894627899807135</v>
      </c>
      <c r="G41" s="252">
        <v>7.460601176787697</v>
      </c>
      <c r="H41" s="80"/>
    </row>
    <row r="42" spans="1:8" ht="15.75" customHeight="1">
      <c r="A42" s="88"/>
      <c r="B42" s="172" t="s">
        <v>422</v>
      </c>
      <c r="C42" s="250">
        <v>6.8049371359193067</v>
      </c>
      <c r="D42" s="251">
        <v>6.3459685344175609</v>
      </c>
      <c r="E42" s="252">
        <v>7.2639057374210525</v>
      </c>
      <c r="F42" s="251">
        <v>6.5409480513697567</v>
      </c>
      <c r="G42" s="252">
        <v>7.0689262204688568</v>
      </c>
      <c r="H42" s="80"/>
    </row>
    <row r="43" spans="1:8" ht="15.75" customHeight="1">
      <c r="A43" s="88"/>
      <c r="B43" s="172" t="s">
        <v>423</v>
      </c>
      <c r="C43" s="250">
        <v>0.12911365538485731</v>
      </c>
      <c r="D43" s="251">
        <v>0.11673847235928531</v>
      </c>
      <c r="E43" s="252">
        <v>0.14148883841042931</v>
      </c>
      <c r="F43" s="251" t="s">
        <v>94</v>
      </c>
      <c r="G43" s="252" t="s">
        <v>94</v>
      </c>
      <c r="H43" s="80"/>
    </row>
    <row r="44" spans="1:8" ht="15.75" customHeight="1">
      <c r="A44" s="88"/>
      <c r="B44" s="172" t="s">
        <v>424</v>
      </c>
      <c r="C44" s="250">
        <v>8.9347449604840818</v>
      </c>
      <c r="D44" s="251">
        <v>8.6438818315675157</v>
      </c>
      <c r="E44" s="252">
        <v>9.225608089400648</v>
      </c>
      <c r="F44" s="251">
        <v>8.808736458842862</v>
      </c>
      <c r="G44" s="252">
        <v>9.0607534621253016</v>
      </c>
      <c r="H44" s="80"/>
    </row>
    <row r="45" spans="1:8" ht="15.75" customHeight="1">
      <c r="A45" s="88"/>
      <c r="B45" s="172" t="s">
        <v>425</v>
      </c>
      <c r="C45" s="236">
        <v>0.12108601333517049</v>
      </c>
      <c r="D45" s="246">
        <v>0.11656943704423416</v>
      </c>
      <c r="E45" s="247">
        <v>0.12560258962610685</v>
      </c>
      <c r="F45" s="246">
        <v>0.11893191378487471</v>
      </c>
      <c r="G45" s="247">
        <v>0.12324011288546628</v>
      </c>
      <c r="H45" s="80"/>
    </row>
    <row r="46" spans="1:8" ht="15.75" customHeight="1">
      <c r="A46" s="88"/>
      <c r="B46" s="172" t="s">
        <v>426</v>
      </c>
      <c r="C46" s="250">
        <v>2.6992768297406355</v>
      </c>
      <c r="D46" s="251">
        <v>2.5499816249854392</v>
      </c>
      <c r="E46" s="252">
        <v>2.8485720344958319</v>
      </c>
      <c r="F46" s="251">
        <v>2.5794147424215597</v>
      </c>
      <c r="G46" s="252">
        <v>2.8191389170597114</v>
      </c>
      <c r="H46" s="82"/>
    </row>
    <row r="47" spans="1:8" ht="15.75" customHeight="1">
      <c r="A47" s="88"/>
      <c r="B47" s="172" t="s">
        <v>427</v>
      </c>
      <c r="C47" s="236">
        <v>0.93642994863541906</v>
      </c>
      <c r="D47" s="246">
        <v>0.91033479106877924</v>
      </c>
      <c r="E47" s="247">
        <v>0.96252510620205889</v>
      </c>
      <c r="F47" s="246">
        <v>0.92103799760983274</v>
      </c>
      <c r="G47" s="247">
        <v>0.95182189966100539</v>
      </c>
      <c r="H47" s="82"/>
    </row>
    <row r="48" spans="1:8" ht="15.75" customHeight="1">
      <c r="A48" s="88"/>
      <c r="B48" s="172" t="s">
        <v>428</v>
      </c>
      <c r="C48" s="250">
        <v>2.5955123798003918</v>
      </c>
      <c r="D48" s="251">
        <v>2.45375404420896</v>
      </c>
      <c r="E48" s="252">
        <v>2.7372707153918237</v>
      </c>
      <c r="F48" s="251">
        <v>2.4592985804937721</v>
      </c>
      <c r="G48" s="252">
        <v>2.7317261791070115</v>
      </c>
      <c r="H48" s="80"/>
    </row>
    <row r="49" spans="1:8" ht="15.75" customHeight="1">
      <c r="A49" s="88"/>
      <c r="B49" s="172" t="s">
        <v>429</v>
      </c>
      <c r="C49" s="250">
        <v>8.0395982337451368</v>
      </c>
      <c r="D49" s="251">
        <v>7.4389575677697994</v>
      </c>
      <c r="E49" s="252">
        <v>8.6402388997204742</v>
      </c>
      <c r="F49" s="251">
        <v>7.8674840477288859</v>
      </c>
      <c r="G49" s="252">
        <v>8.2117124197613887</v>
      </c>
      <c r="H49" s="80"/>
    </row>
    <row r="50" spans="1:8" ht="15.75" customHeight="1">
      <c r="A50" s="88"/>
      <c r="B50" s="172" t="s">
        <v>430</v>
      </c>
      <c r="C50" s="236">
        <v>0.16697833764110354</v>
      </c>
      <c r="D50" s="246">
        <v>0.16105416510122983</v>
      </c>
      <c r="E50" s="247">
        <v>0.17290251018097724</v>
      </c>
      <c r="F50" s="246">
        <v>0.16424476625515755</v>
      </c>
      <c r="G50" s="247">
        <v>0.16971190902704952</v>
      </c>
      <c r="H50" s="80"/>
    </row>
    <row r="51" spans="1:8" ht="15.75" customHeight="1">
      <c r="A51" s="88"/>
      <c r="B51" s="172" t="s">
        <v>431</v>
      </c>
      <c r="C51" s="236">
        <v>3.837729689917934E-2</v>
      </c>
      <c r="D51" s="246">
        <v>3.6645623549544849E-2</v>
      </c>
      <c r="E51" s="247">
        <v>4.0108970248813831E-2</v>
      </c>
      <c r="F51" s="246">
        <v>3.7577221627412082E-2</v>
      </c>
      <c r="G51" s="247">
        <v>3.9177372170946599E-2</v>
      </c>
      <c r="H51" s="80"/>
    </row>
    <row r="52" spans="1:8" ht="15.75" customHeight="1">
      <c r="A52" s="88"/>
      <c r="B52" s="172" t="s">
        <v>432</v>
      </c>
      <c r="C52" s="242">
        <v>10.94511381745702</v>
      </c>
      <c r="D52" s="243">
        <v>10.163726685810738</v>
      </c>
      <c r="E52" s="244">
        <v>11.726500949103302</v>
      </c>
      <c r="F52" s="243">
        <v>10.449733068582075</v>
      </c>
      <c r="G52" s="244">
        <v>11.440494566331965</v>
      </c>
      <c r="H52" s="80"/>
    </row>
    <row r="53" spans="1:8" ht="15.75" customHeight="1">
      <c r="A53" s="88"/>
      <c r="B53" s="172" t="s">
        <v>433</v>
      </c>
      <c r="C53" s="250">
        <v>1.9760425703105691</v>
      </c>
      <c r="D53" s="251">
        <v>1.8204660091959564</v>
      </c>
      <c r="E53" s="252">
        <v>2.1316191314251816</v>
      </c>
      <c r="F53" s="251">
        <v>1.8863509816496333</v>
      </c>
      <c r="G53" s="252">
        <v>2.0657341589715048</v>
      </c>
      <c r="H53" s="80"/>
    </row>
    <row r="54" spans="1:8" ht="15.75" customHeight="1">
      <c r="A54" s="88"/>
      <c r="B54" s="172" t="s">
        <v>434</v>
      </c>
      <c r="C54" s="242">
        <v>28.256620084191155</v>
      </c>
      <c r="D54" s="243">
        <v>26.78144390371596</v>
      </c>
      <c r="E54" s="244">
        <v>29.73179626466635</v>
      </c>
      <c r="F54" s="243">
        <v>27.373670133957631</v>
      </c>
      <c r="G54" s="244">
        <v>29.139570034424679</v>
      </c>
      <c r="H54" s="80"/>
    </row>
    <row r="55" spans="1:8" ht="15.75" customHeight="1">
      <c r="A55" s="88"/>
      <c r="B55" s="172" t="s">
        <v>397</v>
      </c>
      <c r="C55" s="236">
        <v>0.48153249149027794</v>
      </c>
      <c r="D55" s="246">
        <v>0.46396816120328938</v>
      </c>
      <c r="E55" s="247">
        <v>0.4990968217772665</v>
      </c>
      <c r="F55" s="246">
        <v>0.47188686784803408</v>
      </c>
      <c r="G55" s="247">
        <v>0.4911781151325218</v>
      </c>
      <c r="H55" s="80"/>
    </row>
    <row r="56" spans="1:8" ht="15.75" customHeight="1">
      <c r="A56" s="88"/>
      <c r="B56" s="172" t="s">
        <v>435</v>
      </c>
      <c r="C56" s="250">
        <v>0.38647474213890659</v>
      </c>
      <c r="D56" s="251">
        <v>0.33095433977989519</v>
      </c>
      <c r="E56" s="252">
        <v>0.44199514449791799</v>
      </c>
      <c r="F56" s="251">
        <v>0.3556535743558315</v>
      </c>
      <c r="G56" s="252">
        <v>0.41729590992198168</v>
      </c>
      <c r="H56" s="80"/>
    </row>
    <row r="57" spans="1:8" ht="15.75" customHeight="1">
      <c r="A57" s="88"/>
      <c r="B57" s="172" t="s">
        <v>436</v>
      </c>
      <c r="C57" s="242">
        <v>19.588825873599681</v>
      </c>
      <c r="D57" s="243">
        <v>18.633240802455386</v>
      </c>
      <c r="E57" s="244">
        <v>20.544410944743976</v>
      </c>
      <c r="F57" s="243">
        <v>19.080034138986068</v>
      </c>
      <c r="G57" s="244">
        <v>20.097617608213294</v>
      </c>
      <c r="H57" s="80"/>
    </row>
    <row r="58" spans="1:8" ht="15.75" customHeight="1">
      <c r="A58" s="88"/>
      <c r="B58" s="172" t="s">
        <v>437</v>
      </c>
      <c r="C58" s="250">
        <v>1.7056126933416171</v>
      </c>
      <c r="D58" s="251">
        <v>1.5783744525541372</v>
      </c>
      <c r="E58" s="252">
        <v>1.8328509341290971</v>
      </c>
      <c r="F58" s="251">
        <v>1.5924601982671809</v>
      </c>
      <c r="G58" s="252">
        <v>1.8187651884160534</v>
      </c>
      <c r="H58" s="80"/>
    </row>
    <row r="59" spans="1:8" ht="15.75" customHeight="1">
      <c r="A59" s="88"/>
      <c r="B59" s="172" t="s">
        <v>438</v>
      </c>
      <c r="C59" s="250">
        <v>0.92739844285660578</v>
      </c>
      <c r="D59" s="251">
        <v>0.81864562420284481</v>
      </c>
      <c r="E59" s="252">
        <v>1.0361512615103667</v>
      </c>
      <c r="F59" s="251" t="s">
        <v>94</v>
      </c>
      <c r="G59" s="252" t="s">
        <v>94</v>
      </c>
      <c r="H59" s="80"/>
    </row>
    <row r="60" spans="1:8" ht="15.75" customHeight="1">
      <c r="A60" s="88"/>
      <c r="B60" s="172" t="s">
        <v>439</v>
      </c>
      <c r="C60" s="237">
        <v>238.32889521753381</v>
      </c>
      <c r="D60" s="238">
        <v>228.61316752337331</v>
      </c>
      <c r="E60" s="239">
        <v>248.04462291169432</v>
      </c>
      <c r="F60" s="238">
        <v>233.8643094325675</v>
      </c>
      <c r="G60" s="239">
        <v>242.79348100250013</v>
      </c>
      <c r="H60" s="80"/>
    </row>
    <row r="61" spans="1:8" ht="15.75" customHeight="1">
      <c r="A61" s="88"/>
      <c r="B61" s="172" t="s">
        <v>440</v>
      </c>
      <c r="C61" s="250">
        <v>0.19711819989853149</v>
      </c>
      <c r="D61" s="251">
        <v>0.16871757209680896</v>
      </c>
      <c r="E61" s="252">
        <v>0.22551882770025403</v>
      </c>
      <c r="F61" s="251">
        <v>0.17045117504810503</v>
      </c>
      <c r="G61" s="252">
        <v>0.22378522474895796</v>
      </c>
      <c r="H61" s="80"/>
    </row>
    <row r="62" spans="1:8" ht="15.75" customHeight="1">
      <c r="A62" s="88"/>
      <c r="B62" s="172" t="s">
        <v>441</v>
      </c>
      <c r="C62" s="250">
        <v>0.24283077854546981</v>
      </c>
      <c r="D62" s="251">
        <v>0.22525187044704945</v>
      </c>
      <c r="E62" s="252">
        <v>0.26040968664389014</v>
      </c>
      <c r="F62" s="251">
        <v>0.2303226160385605</v>
      </c>
      <c r="G62" s="252">
        <v>0.25533894105237909</v>
      </c>
      <c r="H62" s="80"/>
    </row>
    <row r="63" spans="1:8" ht="15.75" customHeight="1">
      <c r="A63" s="88"/>
      <c r="B63" s="172" t="s">
        <v>442</v>
      </c>
      <c r="C63" s="250">
        <v>0.27924406727763584</v>
      </c>
      <c r="D63" s="251">
        <v>0.21640525432012336</v>
      </c>
      <c r="E63" s="252">
        <v>0.34208288023514832</v>
      </c>
      <c r="F63" s="251">
        <v>0.23895665345416553</v>
      </c>
      <c r="G63" s="252">
        <v>0.31953148110110613</v>
      </c>
      <c r="H63" s="80"/>
    </row>
    <row r="64" spans="1:8" ht="15.75" customHeight="1">
      <c r="A64" s="88"/>
      <c r="B64" s="172" t="s">
        <v>443</v>
      </c>
      <c r="C64" s="250">
        <v>2.9745798956405585</v>
      </c>
      <c r="D64" s="251">
        <v>2.6259728699837206</v>
      </c>
      <c r="E64" s="252">
        <v>3.3231869212973963</v>
      </c>
      <c r="F64" s="251">
        <v>2.818998435339648</v>
      </c>
      <c r="G64" s="252">
        <v>3.1301613559414689</v>
      </c>
      <c r="H64" s="80"/>
    </row>
    <row r="65" spans="1:8" ht="15.75" customHeight="1">
      <c r="A65" s="88"/>
      <c r="B65" s="172" t="s">
        <v>444</v>
      </c>
      <c r="C65" s="236">
        <v>0.24382137293841483</v>
      </c>
      <c r="D65" s="246">
        <v>0.23416678153533574</v>
      </c>
      <c r="E65" s="247">
        <v>0.25347596434149389</v>
      </c>
      <c r="F65" s="246">
        <v>0.23794887831782785</v>
      </c>
      <c r="G65" s="247">
        <v>0.2496938675590018</v>
      </c>
      <c r="H65" s="80"/>
    </row>
    <row r="66" spans="1:8" ht="15.75" customHeight="1">
      <c r="A66" s="88"/>
      <c r="B66" s="172" t="s">
        <v>445</v>
      </c>
      <c r="C66" s="250">
        <v>0.11886630043350323</v>
      </c>
      <c r="D66" s="251">
        <v>0.11005944833301598</v>
      </c>
      <c r="E66" s="252">
        <v>0.12767315253399047</v>
      </c>
      <c r="F66" s="251" t="s">
        <v>94</v>
      </c>
      <c r="G66" s="252" t="s">
        <v>94</v>
      </c>
      <c r="H66" s="80"/>
    </row>
    <row r="67" spans="1:8" ht="15.75" customHeight="1">
      <c r="A67" s="88"/>
      <c r="B67" s="172" t="s">
        <v>446</v>
      </c>
      <c r="C67" s="250">
        <v>0.12248725539257908</v>
      </c>
      <c r="D67" s="251">
        <v>0.10182016078518838</v>
      </c>
      <c r="E67" s="252">
        <v>0.14315434999996979</v>
      </c>
      <c r="F67" s="251" t="s">
        <v>94</v>
      </c>
      <c r="G67" s="252" t="s">
        <v>94</v>
      </c>
      <c r="H67" s="80"/>
    </row>
    <row r="68" spans="1:8" ht="15.75" customHeight="1">
      <c r="A68" s="88"/>
      <c r="B68" s="172" t="s">
        <v>447</v>
      </c>
      <c r="C68" s="250">
        <v>0.6754133232209335</v>
      </c>
      <c r="D68" s="251">
        <v>0.5776585588481371</v>
      </c>
      <c r="E68" s="252">
        <v>0.7731680875937299</v>
      </c>
      <c r="F68" s="251">
        <v>0.62935700515139781</v>
      </c>
      <c r="G68" s="252">
        <v>0.7214696412904692</v>
      </c>
      <c r="H68" s="80"/>
    </row>
    <row r="69" spans="1:8" ht="15.75" customHeight="1">
      <c r="A69" s="88"/>
      <c r="B69" s="172" t="s">
        <v>448</v>
      </c>
      <c r="C69" s="237">
        <v>201.57105402764572</v>
      </c>
      <c r="D69" s="238">
        <v>194.46642288867784</v>
      </c>
      <c r="E69" s="239">
        <v>208.67568516661359</v>
      </c>
      <c r="F69" s="238">
        <v>196.75429047937993</v>
      </c>
      <c r="G69" s="239">
        <v>206.3878175759115</v>
      </c>
      <c r="H69" s="80"/>
    </row>
    <row r="70" spans="1:8" ht="15.75" customHeight="1">
      <c r="A70" s="88"/>
      <c r="B70" s="172" t="s">
        <v>449</v>
      </c>
      <c r="C70" s="250">
        <v>4.1425387433156162</v>
      </c>
      <c r="D70" s="251">
        <v>3.9331217122503523</v>
      </c>
      <c r="E70" s="252">
        <v>4.3519557743808797</v>
      </c>
      <c r="F70" s="251">
        <v>3.9470511556759598</v>
      </c>
      <c r="G70" s="252">
        <v>4.3380263309552722</v>
      </c>
      <c r="H70" s="80"/>
    </row>
    <row r="71" spans="1:8" ht="15.75" customHeight="1">
      <c r="A71" s="88"/>
      <c r="B71" s="172" t="s">
        <v>450</v>
      </c>
      <c r="C71" s="250">
        <v>7.6477100790263473</v>
      </c>
      <c r="D71" s="251">
        <v>7.2645107351721903</v>
      </c>
      <c r="E71" s="252">
        <v>8.0309094228805034</v>
      </c>
      <c r="F71" s="251">
        <v>7.429128402697577</v>
      </c>
      <c r="G71" s="252">
        <v>7.8662917553551175</v>
      </c>
      <c r="H71" s="80"/>
    </row>
    <row r="72" spans="1:8" ht="15.75" customHeight="1">
      <c r="A72" s="88"/>
      <c r="B72" s="172" t="s">
        <v>451</v>
      </c>
      <c r="C72" s="250">
        <v>0.85250976915883547</v>
      </c>
      <c r="D72" s="251">
        <v>0.78856662534452471</v>
      </c>
      <c r="E72" s="252">
        <v>0.91645291297314624</v>
      </c>
      <c r="F72" s="251">
        <v>0.81130466849974503</v>
      </c>
      <c r="G72" s="252">
        <v>0.89371486981792592</v>
      </c>
      <c r="H72" s="80"/>
    </row>
    <row r="73" spans="1:8" ht="15.75" customHeight="1">
      <c r="A73" s="88"/>
      <c r="B73" s="172" t="s">
        <v>452</v>
      </c>
      <c r="C73" s="237">
        <v>107.69774511369026</v>
      </c>
      <c r="D73" s="238">
        <v>102.47575174547516</v>
      </c>
      <c r="E73" s="239">
        <v>112.91973848190536</v>
      </c>
      <c r="F73" s="238">
        <v>105.43382118830894</v>
      </c>
      <c r="G73" s="239">
        <v>109.96166903907158</v>
      </c>
      <c r="H73" s="80"/>
    </row>
    <row r="74" spans="1:8" ht="15.75" customHeight="1">
      <c r="A74" s="88"/>
      <c r="B74" s="172" t="s">
        <v>453</v>
      </c>
      <c r="C74" s="242">
        <v>27.912219189136209</v>
      </c>
      <c r="D74" s="243">
        <v>25.196500264420937</v>
      </c>
      <c r="E74" s="244">
        <v>30.627938113851481</v>
      </c>
      <c r="F74" s="243">
        <v>26.696842345238952</v>
      </c>
      <c r="G74" s="244">
        <v>29.127596033033466</v>
      </c>
      <c r="H74" s="80"/>
    </row>
    <row r="75" spans="1:8" ht="15.75" customHeight="1">
      <c r="A75" s="88"/>
      <c r="B75" s="241" t="s">
        <v>144</v>
      </c>
      <c r="C75" s="170"/>
      <c r="D75" s="170"/>
      <c r="E75" s="170"/>
      <c r="F75" s="170"/>
      <c r="G75" s="240"/>
      <c r="H75" s="80"/>
    </row>
    <row r="76" spans="1:8" ht="15.75" customHeight="1">
      <c r="A76" s="88"/>
      <c r="B76" s="172" t="s">
        <v>454</v>
      </c>
      <c r="C76" s="250">
        <v>12.969826481553833</v>
      </c>
      <c r="D76" s="251">
        <v>12.659003329466035</v>
      </c>
      <c r="E76" s="252">
        <v>13.28064963364163</v>
      </c>
      <c r="F76" s="251">
        <v>12.795775139234248</v>
      </c>
      <c r="G76" s="252">
        <v>13.143877823873417</v>
      </c>
      <c r="H76" s="80"/>
    </row>
    <row r="77" spans="1:8" ht="15.75" customHeight="1">
      <c r="A77" s="88"/>
      <c r="B77" s="172" t="s">
        <v>401</v>
      </c>
      <c r="C77" s="237">
        <v>142.22207660724391</v>
      </c>
      <c r="D77" s="238">
        <v>136.71852904730477</v>
      </c>
      <c r="E77" s="239">
        <v>147.72562416718304</v>
      </c>
      <c r="F77" s="238">
        <v>136.40229469733083</v>
      </c>
      <c r="G77" s="239">
        <v>148.04185851715698</v>
      </c>
      <c r="H77" s="80"/>
    </row>
    <row r="78" spans="1:8" ht="15.75" customHeight="1">
      <c r="A78" s="88"/>
      <c r="B78" s="172" t="s">
        <v>403</v>
      </c>
      <c r="C78" s="250">
        <v>0.17446904761904761</v>
      </c>
      <c r="D78" s="251">
        <v>0.14511809818744814</v>
      </c>
      <c r="E78" s="252">
        <v>0.20381999705064707</v>
      </c>
      <c r="F78" s="251" t="s">
        <v>94</v>
      </c>
      <c r="G78" s="252" t="s">
        <v>94</v>
      </c>
      <c r="H78" s="80"/>
    </row>
    <row r="79" spans="1:8" ht="15.75" customHeight="1">
      <c r="A79" s="88"/>
      <c r="B79" s="172" t="s">
        <v>455</v>
      </c>
      <c r="C79" s="250">
        <v>7.0441131350827604</v>
      </c>
      <c r="D79" s="251">
        <v>6.8760484029473972</v>
      </c>
      <c r="E79" s="252">
        <v>7.2121778672181236</v>
      </c>
      <c r="F79" s="251">
        <v>6.9177736286847757</v>
      </c>
      <c r="G79" s="252">
        <v>7.170452641480745</v>
      </c>
      <c r="H79" s="80"/>
    </row>
    <row r="80" spans="1:8" ht="15.75" customHeight="1">
      <c r="A80" s="88"/>
      <c r="B80" s="172" t="s">
        <v>405</v>
      </c>
      <c r="C80" s="242" t="s">
        <v>96</v>
      </c>
      <c r="D80" s="243" t="s">
        <v>94</v>
      </c>
      <c r="E80" s="244" t="s">
        <v>94</v>
      </c>
      <c r="F80" s="243" t="s">
        <v>94</v>
      </c>
      <c r="G80" s="244" t="s">
        <v>94</v>
      </c>
      <c r="H80" s="80"/>
    </row>
    <row r="81" spans="1:8" ht="15.75" customHeight="1">
      <c r="A81" s="88"/>
      <c r="B81" s="172" t="s">
        <v>406</v>
      </c>
      <c r="C81" s="242">
        <v>16.174477448803724</v>
      </c>
      <c r="D81" s="243">
        <v>14.98228159467125</v>
      </c>
      <c r="E81" s="244">
        <v>17.366673302936199</v>
      </c>
      <c r="F81" s="243">
        <v>15.594027828711216</v>
      </c>
      <c r="G81" s="244">
        <v>16.754927068896233</v>
      </c>
      <c r="H81" s="80"/>
    </row>
    <row r="82" spans="1:8" ht="15.75" customHeight="1">
      <c r="A82" s="88"/>
      <c r="B82" s="172" t="s">
        <v>407</v>
      </c>
      <c r="C82" s="237">
        <v>104.94679248804506</v>
      </c>
      <c r="D82" s="238">
        <v>97.793694942712818</v>
      </c>
      <c r="E82" s="239">
        <v>112.09989003337731</v>
      </c>
      <c r="F82" s="238">
        <v>101.85399629771516</v>
      </c>
      <c r="G82" s="239">
        <v>108.03958867837497</v>
      </c>
      <c r="H82" s="80"/>
    </row>
    <row r="83" spans="1:8" ht="15.75" customHeight="1">
      <c r="A83" s="88"/>
      <c r="B83" s="172" t="s">
        <v>408</v>
      </c>
      <c r="C83" s="250">
        <v>1.3505350186353191</v>
      </c>
      <c r="D83" s="251">
        <v>1.289211709196016</v>
      </c>
      <c r="E83" s="252">
        <v>1.4118583280746222</v>
      </c>
      <c r="F83" s="251">
        <v>1.3194357251458064</v>
      </c>
      <c r="G83" s="252">
        <v>1.3816343121248318</v>
      </c>
      <c r="H83" s="80"/>
    </row>
    <row r="84" spans="1:8" ht="15.75" customHeight="1">
      <c r="A84" s="88"/>
      <c r="B84" s="172" t="s">
        <v>409</v>
      </c>
      <c r="C84" s="250">
        <v>1.6700781251130399</v>
      </c>
      <c r="D84" s="251">
        <v>1.4616842400789594</v>
      </c>
      <c r="E84" s="252">
        <v>1.8784720101471204</v>
      </c>
      <c r="F84" s="251">
        <v>1.5586705076805516</v>
      </c>
      <c r="G84" s="252">
        <v>1.7814857425455282</v>
      </c>
      <c r="H84" s="80"/>
    </row>
    <row r="85" spans="1:8" ht="15.75" customHeight="1">
      <c r="A85" s="88"/>
      <c r="B85" s="172" t="s">
        <v>410</v>
      </c>
      <c r="C85" s="237">
        <v>428.13033311397174</v>
      </c>
      <c r="D85" s="238">
        <v>405.73787545014977</v>
      </c>
      <c r="E85" s="239">
        <v>450.52279077779366</v>
      </c>
      <c r="F85" s="238">
        <v>409.21175818750834</v>
      </c>
      <c r="G85" s="239">
        <v>447.04890804043509</v>
      </c>
      <c r="H85" s="80"/>
    </row>
    <row r="86" spans="1:8" ht="15.75" customHeight="1">
      <c r="A86" s="88"/>
      <c r="B86" s="172" t="s">
        <v>411</v>
      </c>
      <c r="C86" s="250">
        <v>1.442110934358382</v>
      </c>
      <c r="D86" s="251">
        <v>1.3019900462574885</v>
      </c>
      <c r="E86" s="252">
        <v>1.5822318224592755</v>
      </c>
      <c r="F86" s="251">
        <v>1.3557076299532667</v>
      </c>
      <c r="G86" s="252">
        <v>1.5285142387634973</v>
      </c>
      <c r="H86" s="80"/>
    </row>
    <row r="87" spans="1:8" ht="15.75" customHeight="1">
      <c r="A87" s="88"/>
      <c r="B87" s="172" t="s">
        <v>412</v>
      </c>
      <c r="C87" s="250">
        <v>0.84557835995571617</v>
      </c>
      <c r="D87" s="251">
        <v>0.76644492317969415</v>
      </c>
      <c r="E87" s="252">
        <v>0.9247117967317382</v>
      </c>
      <c r="F87" s="251">
        <v>0.79577451768064722</v>
      </c>
      <c r="G87" s="252">
        <v>0.89538220223078513</v>
      </c>
      <c r="H87" s="80"/>
    </row>
    <row r="88" spans="1:8" ht="15.75" customHeight="1">
      <c r="A88" s="88"/>
      <c r="B88" s="172" t="s">
        <v>413</v>
      </c>
      <c r="C88" s="250">
        <v>0.50301440757291416</v>
      </c>
      <c r="D88" s="251">
        <v>0.43167725626211623</v>
      </c>
      <c r="E88" s="252">
        <v>0.57435155888371214</v>
      </c>
      <c r="F88" s="251">
        <v>0.46072859318312193</v>
      </c>
      <c r="G88" s="252">
        <v>0.54530022196270644</v>
      </c>
      <c r="H88" s="80"/>
    </row>
    <row r="89" spans="1:8" ht="15.75" customHeight="1">
      <c r="A89" s="88"/>
      <c r="B89" s="172" t="s">
        <v>456</v>
      </c>
      <c r="C89" s="250">
        <v>11.3039882898494</v>
      </c>
      <c r="D89" s="251">
        <v>10.98181670950718</v>
      </c>
      <c r="E89" s="252">
        <v>11.62615987019162</v>
      </c>
      <c r="F89" s="251">
        <v>11.100857994681833</v>
      </c>
      <c r="G89" s="252">
        <v>11.507118585016967</v>
      </c>
      <c r="H89" s="80"/>
    </row>
    <row r="90" spans="1:8" ht="15.75" customHeight="1">
      <c r="A90" s="88"/>
      <c r="B90" s="172" t="s">
        <v>415</v>
      </c>
      <c r="C90" s="242">
        <v>13.958989280926019</v>
      </c>
      <c r="D90" s="243">
        <v>12.801357489982607</v>
      </c>
      <c r="E90" s="244">
        <v>15.116621071869432</v>
      </c>
      <c r="F90" s="243">
        <v>13.239087219230932</v>
      </c>
      <c r="G90" s="244">
        <v>14.678891342621107</v>
      </c>
      <c r="H90" s="80"/>
    </row>
    <row r="91" spans="1:8" ht="15.75" customHeight="1">
      <c r="A91" s="88"/>
      <c r="B91" s="172" t="s">
        <v>416</v>
      </c>
      <c r="C91" s="250">
        <v>1.6298206300598512</v>
      </c>
      <c r="D91" s="251">
        <v>1.4494246661036083</v>
      </c>
      <c r="E91" s="252">
        <v>1.8102165940160941</v>
      </c>
      <c r="F91" s="251">
        <v>1.4930445350622632</v>
      </c>
      <c r="G91" s="252">
        <v>1.7665967250574393</v>
      </c>
      <c r="H91" s="80"/>
    </row>
    <row r="92" spans="1:8" ht="15.75" customHeight="1">
      <c r="A92" s="88"/>
      <c r="B92" s="172" t="s">
        <v>418</v>
      </c>
      <c r="C92" s="250">
        <v>0.29288134558255791</v>
      </c>
      <c r="D92" s="251">
        <v>0.26162709301587306</v>
      </c>
      <c r="E92" s="252">
        <v>0.32413559814924275</v>
      </c>
      <c r="F92" s="251">
        <v>0.26991562430716193</v>
      </c>
      <c r="G92" s="252">
        <v>0.31584706685795388</v>
      </c>
      <c r="H92" s="80"/>
    </row>
    <row r="93" spans="1:8" ht="15.75" customHeight="1">
      <c r="A93" s="88"/>
      <c r="B93" s="172" t="s">
        <v>419</v>
      </c>
      <c r="C93" s="250" t="s">
        <v>97</v>
      </c>
      <c r="D93" s="251" t="s">
        <v>94</v>
      </c>
      <c r="E93" s="252" t="s">
        <v>94</v>
      </c>
      <c r="F93" s="251" t="s">
        <v>94</v>
      </c>
      <c r="G93" s="252" t="s">
        <v>94</v>
      </c>
      <c r="H93" s="80"/>
    </row>
    <row r="94" spans="1:8" ht="15.75" customHeight="1">
      <c r="A94" s="88"/>
      <c r="B94" s="172" t="s">
        <v>457</v>
      </c>
      <c r="C94" s="236">
        <v>0.58058926238717212</v>
      </c>
      <c r="D94" s="246">
        <v>0.54740311076523951</v>
      </c>
      <c r="E94" s="247">
        <v>0.61377541400910474</v>
      </c>
      <c r="F94" s="246">
        <v>0.55464524245040581</v>
      </c>
      <c r="G94" s="247">
        <v>0.60653328232393844</v>
      </c>
      <c r="H94" s="80"/>
    </row>
    <row r="95" spans="1:8" ht="15.75" customHeight="1">
      <c r="A95" s="88"/>
      <c r="B95" s="172" t="s">
        <v>421</v>
      </c>
      <c r="C95" s="250">
        <v>7.7051801055318556</v>
      </c>
      <c r="D95" s="251">
        <v>7.1938504945941641</v>
      </c>
      <c r="E95" s="252">
        <v>8.2165097164695471</v>
      </c>
      <c r="F95" s="251">
        <v>7.4762552028366898</v>
      </c>
      <c r="G95" s="252">
        <v>7.9341050082270215</v>
      </c>
      <c r="H95" s="80"/>
    </row>
    <row r="96" spans="1:8" ht="15.75" customHeight="1">
      <c r="A96" s="88"/>
      <c r="B96" s="172" t="s">
        <v>423</v>
      </c>
      <c r="C96" s="250">
        <v>0.13366666666666666</v>
      </c>
      <c r="D96" s="251">
        <v>0.10928512430916856</v>
      </c>
      <c r="E96" s="252">
        <v>0.15804820902416475</v>
      </c>
      <c r="F96" s="251" t="s">
        <v>94</v>
      </c>
      <c r="G96" s="252" t="s">
        <v>94</v>
      </c>
      <c r="H96" s="80"/>
    </row>
    <row r="97" spans="1:8" ht="15.75" customHeight="1">
      <c r="A97" s="88"/>
      <c r="B97" s="172" t="s">
        <v>458</v>
      </c>
      <c r="C97" s="250">
        <v>14.749674105237361</v>
      </c>
      <c r="D97" s="251">
        <v>14.350846710478166</v>
      </c>
      <c r="E97" s="252">
        <v>15.148501499996556</v>
      </c>
      <c r="F97" s="251">
        <v>14.440836366269373</v>
      </c>
      <c r="G97" s="252">
        <v>15.058511844205348</v>
      </c>
      <c r="H97" s="80"/>
    </row>
    <row r="98" spans="1:8" ht="15.75" customHeight="1">
      <c r="A98" s="88"/>
      <c r="B98" s="172" t="s">
        <v>459</v>
      </c>
      <c r="C98" s="236">
        <v>0.15891095136850439</v>
      </c>
      <c r="D98" s="246">
        <v>0.15207371567344335</v>
      </c>
      <c r="E98" s="247">
        <v>0.16574818706356542</v>
      </c>
      <c r="F98" s="246">
        <v>0.15546873301312025</v>
      </c>
      <c r="G98" s="247">
        <v>0.16235316972388852</v>
      </c>
      <c r="H98" s="80"/>
    </row>
    <row r="99" spans="1:8" ht="15.75" customHeight="1">
      <c r="A99" s="88"/>
      <c r="B99" s="172" t="s">
        <v>426</v>
      </c>
      <c r="C99" s="250">
        <v>2.9256744877069782</v>
      </c>
      <c r="D99" s="251">
        <v>1.8229614512324597</v>
      </c>
      <c r="E99" s="252">
        <v>4.0283875241814968</v>
      </c>
      <c r="F99" s="251" t="s">
        <v>94</v>
      </c>
      <c r="G99" s="252" t="s">
        <v>94</v>
      </c>
      <c r="H99" s="80"/>
    </row>
    <row r="100" spans="1:8" ht="15.75" customHeight="1">
      <c r="A100" s="88"/>
      <c r="B100" s="172" t="s">
        <v>429</v>
      </c>
      <c r="C100" s="250">
        <v>8.2263903140057444</v>
      </c>
      <c r="D100" s="251">
        <v>7.4718470586186392</v>
      </c>
      <c r="E100" s="252">
        <v>8.9809335693928496</v>
      </c>
      <c r="F100" s="251">
        <v>7.6894597097026729</v>
      </c>
      <c r="G100" s="252">
        <v>8.7633209183088159</v>
      </c>
      <c r="H100" s="80"/>
    </row>
    <row r="101" spans="1:8" ht="15.75" customHeight="1">
      <c r="A101" s="88"/>
      <c r="B101" s="172" t="s">
        <v>430</v>
      </c>
      <c r="C101" s="236">
        <v>0.17547403422480218</v>
      </c>
      <c r="D101" s="246">
        <v>0.16755845033069627</v>
      </c>
      <c r="E101" s="247">
        <v>0.18338961811890808</v>
      </c>
      <c r="F101" s="246">
        <v>0.17158350419957846</v>
      </c>
      <c r="G101" s="247">
        <v>0.17936456425002589</v>
      </c>
      <c r="H101" s="80"/>
    </row>
    <row r="102" spans="1:8" ht="15.75" customHeight="1">
      <c r="A102" s="88"/>
      <c r="B102" s="172" t="s">
        <v>460</v>
      </c>
      <c r="C102" s="236">
        <v>9.4076300603136015E-2</v>
      </c>
      <c r="D102" s="246">
        <v>8.3396927326381015E-2</v>
      </c>
      <c r="E102" s="247">
        <v>0.10475567387989101</v>
      </c>
      <c r="F102" s="246">
        <v>9.1358934008919618E-2</v>
      </c>
      <c r="G102" s="247">
        <v>9.6793667197352412E-2</v>
      </c>
      <c r="H102" s="80"/>
    </row>
    <row r="103" spans="1:8" ht="15.75" customHeight="1">
      <c r="A103" s="88"/>
      <c r="B103" s="172" t="s">
        <v>433</v>
      </c>
      <c r="C103" s="250">
        <v>2.0357741523750406</v>
      </c>
      <c r="D103" s="251">
        <v>1.8744141790882318</v>
      </c>
      <c r="E103" s="252">
        <v>2.1971341256618495</v>
      </c>
      <c r="F103" s="251">
        <v>1.9662447745604057</v>
      </c>
      <c r="G103" s="252">
        <v>2.1053035301896754</v>
      </c>
      <c r="H103" s="80"/>
    </row>
    <row r="104" spans="1:8" ht="15.75" customHeight="1">
      <c r="A104" s="88"/>
      <c r="B104" s="172" t="s">
        <v>434</v>
      </c>
      <c r="C104" s="242">
        <v>29.731301062687677</v>
      </c>
      <c r="D104" s="243">
        <v>27.91833205340621</v>
      </c>
      <c r="E104" s="244">
        <v>31.544270071969144</v>
      </c>
      <c r="F104" s="243">
        <v>28.816626728934178</v>
      </c>
      <c r="G104" s="244">
        <v>30.645975396441177</v>
      </c>
      <c r="H104" s="80"/>
    </row>
    <row r="105" spans="1:8" ht="15.75" customHeight="1">
      <c r="A105" s="88"/>
      <c r="B105" s="172" t="s">
        <v>397</v>
      </c>
      <c r="C105" s="236">
        <v>0.48509981908806626</v>
      </c>
      <c r="D105" s="246">
        <v>0.46225325621365904</v>
      </c>
      <c r="E105" s="247">
        <v>0.50794638196247344</v>
      </c>
      <c r="F105" s="246">
        <v>0.47074263820219103</v>
      </c>
      <c r="G105" s="247">
        <v>0.4994569999739415</v>
      </c>
      <c r="H105" s="80"/>
    </row>
    <row r="106" spans="1:8" ht="15.75" customHeight="1">
      <c r="A106" s="88"/>
      <c r="B106" s="172" t="s">
        <v>436</v>
      </c>
      <c r="C106" s="242">
        <v>18.993893630755114</v>
      </c>
      <c r="D106" s="243">
        <v>17.788085418421637</v>
      </c>
      <c r="E106" s="244">
        <v>20.19970184308859</v>
      </c>
      <c r="F106" s="243" t="s">
        <v>94</v>
      </c>
      <c r="G106" s="244" t="s">
        <v>94</v>
      </c>
      <c r="H106" s="80"/>
    </row>
    <row r="107" spans="1:8" ht="15.75" customHeight="1">
      <c r="A107" s="88"/>
      <c r="B107" s="172" t="s">
        <v>461</v>
      </c>
      <c r="C107" s="242" t="s">
        <v>218</v>
      </c>
      <c r="D107" s="243" t="s">
        <v>94</v>
      </c>
      <c r="E107" s="244" t="s">
        <v>94</v>
      </c>
      <c r="F107" s="243" t="s">
        <v>94</v>
      </c>
      <c r="G107" s="244" t="s">
        <v>94</v>
      </c>
      <c r="H107" s="80"/>
    </row>
    <row r="108" spans="1:8" ht="15.75" customHeight="1">
      <c r="A108" s="88"/>
      <c r="B108" s="172" t="s">
        <v>462</v>
      </c>
      <c r="C108" s="250">
        <v>48.260989570335333</v>
      </c>
      <c r="D108" s="251">
        <v>46.827878453066582</v>
      </c>
      <c r="E108" s="252">
        <v>49.694100687604084</v>
      </c>
      <c r="F108" s="251">
        <v>47.399629360887374</v>
      </c>
      <c r="G108" s="252">
        <v>49.122349779783292</v>
      </c>
      <c r="H108" s="80"/>
    </row>
    <row r="109" spans="1:8" ht="15.75" customHeight="1">
      <c r="A109" s="88"/>
      <c r="B109" s="172" t="s">
        <v>437</v>
      </c>
      <c r="C109" s="250">
        <v>1.7314425001190612</v>
      </c>
      <c r="D109" s="251">
        <v>1.5690295026311338</v>
      </c>
      <c r="E109" s="252">
        <v>1.8938554976069886</v>
      </c>
      <c r="F109" s="251">
        <v>1.5573482417053821</v>
      </c>
      <c r="G109" s="252">
        <v>1.9055367585327403</v>
      </c>
      <c r="H109" s="80"/>
    </row>
    <row r="110" spans="1:8" ht="15.75" customHeight="1">
      <c r="A110" s="88"/>
      <c r="B110" s="172" t="s">
        <v>439</v>
      </c>
      <c r="C110" s="237">
        <v>239.03668706337942</v>
      </c>
      <c r="D110" s="238">
        <v>228.51825241704006</v>
      </c>
      <c r="E110" s="239">
        <v>249.55512170971878</v>
      </c>
      <c r="F110" s="238">
        <v>233.98994462985314</v>
      </c>
      <c r="G110" s="239">
        <v>244.08342949690569</v>
      </c>
      <c r="H110" s="80"/>
    </row>
    <row r="111" spans="1:8" ht="15.75" customHeight="1">
      <c r="A111" s="88"/>
      <c r="B111" s="172" t="s">
        <v>441</v>
      </c>
      <c r="C111" s="250">
        <v>0.23814694644590667</v>
      </c>
      <c r="D111" s="251">
        <v>0.20595195206737796</v>
      </c>
      <c r="E111" s="252">
        <v>0.27034194082443541</v>
      </c>
      <c r="F111" s="251">
        <v>0.21411123370083227</v>
      </c>
      <c r="G111" s="252">
        <v>0.26218265919098105</v>
      </c>
      <c r="H111" s="80"/>
    </row>
    <row r="112" spans="1:8" ht="15.75" customHeight="1">
      <c r="A112" s="88"/>
      <c r="B112" s="172" t="s">
        <v>443</v>
      </c>
      <c r="C112" s="250">
        <v>2.9732786636236765</v>
      </c>
      <c r="D112" s="251">
        <v>2.5288341506500145</v>
      </c>
      <c r="E112" s="252">
        <v>3.4177231765973386</v>
      </c>
      <c r="F112" s="251">
        <v>2.7545104431276179</v>
      </c>
      <c r="G112" s="252">
        <v>3.1920468841197351</v>
      </c>
      <c r="H112" s="80"/>
    </row>
    <row r="113" spans="1:8" ht="15.75" customHeight="1">
      <c r="A113" s="88"/>
      <c r="B113" s="172" t="s">
        <v>463</v>
      </c>
      <c r="C113" s="236">
        <v>0.40485019724307608</v>
      </c>
      <c r="D113" s="246">
        <v>0.38836128597974467</v>
      </c>
      <c r="E113" s="247">
        <v>0.42133910850640749</v>
      </c>
      <c r="F113" s="246">
        <v>0.39386088005786501</v>
      </c>
      <c r="G113" s="247">
        <v>0.41583951442828715</v>
      </c>
      <c r="H113" s="80"/>
    </row>
    <row r="114" spans="1:8" ht="15.75" customHeight="1">
      <c r="A114" s="88"/>
      <c r="B114" s="172" t="s">
        <v>445</v>
      </c>
      <c r="C114" s="250" t="s">
        <v>219</v>
      </c>
      <c r="D114" s="251" t="s">
        <v>94</v>
      </c>
      <c r="E114" s="252" t="s">
        <v>94</v>
      </c>
      <c r="F114" s="251" t="s">
        <v>94</v>
      </c>
      <c r="G114" s="252" t="s">
        <v>94</v>
      </c>
      <c r="H114" s="80"/>
    </row>
    <row r="115" spans="1:8" ht="15.75" customHeight="1">
      <c r="A115" s="88"/>
      <c r="B115" s="172" t="s">
        <v>446</v>
      </c>
      <c r="C115" s="250">
        <v>0.1307142857142857</v>
      </c>
      <c r="D115" s="251">
        <v>0.11180541070967395</v>
      </c>
      <c r="E115" s="252">
        <v>0.14962316071889745</v>
      </c>
      <c r="F115" s="251" t="s">
        <v>94</v>
      </c>
      <c r="G115" s="252" t="s">
        <v>94</v>
      </c>
      <c r="H115" s="80"/>
    </row>
    <row r="116" spans="1:8" ht="15.75" customHeight="1">
      <c r="A116" s="88"/>
      <c r="B116" s="172" t="s">
        <v>448</v>
      </c>
      <c r="C116" s="237">
        <v>204.00607917095314</v>
      </c>
      <c r="D116" s="238">
        <v>191.3944619445378</v>
      </c>
      <c r="E116" s="239">
        <v>216.61769639736849</v>
      </c>
      <c r="F116" s="238">
        <v>198.66534443097461</v>
      </c>
      <c r="G116" s="239">
        <v>209.34681391093167</v>
      </c>
      <c r="H116" s="80"/>
    </row>
    <row r="117" spans="1:8" ht="15.75" customHeight="1">
      <c r="A117" s="88"/>
      <c r="B117" s="172" t="s">
        <v>449</v>
      </c>
      <c r="C117" s="250">
        <v>3.9674100685517857</v>
      </c>
      <c r="D117" s="251">
        <v>3.4642432054871826</v>
      </c>
      <c r="E117" s="252">
        <v>4.4705769316163888</v>
      </c>
      <c r="F117" s="251">
        <v>3.3768763357694835</v>
      </c>
      <c r="G117" s="252">
        <v>4.5579438013340878</v>
      </c>
      <c r="H117" s="80"/>
    </row>
    <row r="118" spans="1:8" ht="15.75" customHeight="1">
      <c r="A118" s="88"/>
      <c r="B118" s="172" t="s">
        <v>450</v>
      </c>
      <c r="C118" s="250">
        <v>7.9817921607217368</v>
      </c>
      <c r="D118" s="251">
        <v>7.4917419167034423</v>
      </c>
      <c r="E118" s="252">
        <v>8.4718424047400305</v>
      </c>
      <c r="F118" s="251">
        <v>7.6557245744493603</v>
      </c>
      <c r="G118" s="252">
        <v>8.3078597469941133</v>
      </c>
      <c r="H118" s="80"/>
    </row>
    <row r="119" spans="1:8" ht="15.75" customHeight="1">
      <c r="A119" s="88"/>
      <c r="B119" s="172" t="s">
        <v>451</v>
      </c>
      <c r="C119" s="250">
        <v>0.81523809523809532</v>
      </c>
      <c r="D119" s="251">
        <v>0.71066204366372643</v>
      </c>
      <c r="E119" s="252">
        <v>0.91981414681246421</v>
      </c>
      <c r="F119" s="251" t="s">
        <v>94</v>
      </c>
      <c r="G119" s="252" t="s">
        <v>94</v>
      </c>
      <c r="H119" s="80"/>
    </row>
    <row r="120" spans="1:8" ht="15.75" customHeight="1">
      <c r="A120" s="88"/>
      <c r="B120" s="172" t="s">
        <v>452</v>
      </c>
      <c r="C120" s="237">
        <v>110.71525336684171</v>
      </c>
      <c r="D120" s="238">
        <v>101.67361591241965</v>
      </c>
      <c r="E120" s="239">
        <v>119.75689082126377</v>
      </c>
      <c r="F120" s="238">
        <v>105.6543719082928</v>
      </c>
      <c r="G120" s="239">
        <v>115.77613482539061</v>
      </c>
      <c r="H120" s="80"/>
    </row>
    <row r="121" spans="1:8" ht="15.75" customHeight="1">
      <c r="A121" s="88"/>
      <c r="B121" s="198" t="s">
        <v>453</v>
      </c>
      <c r="C121" s="257">
        <v>36.480225091454194</v>
      </c>
      <c r="D121" s="258">
        <v>32.071626225963975</v>
      </c>
      <c r="E121" s="259">
        <v>40.888823956944414</v>
      </c>
      <c r="F121" s="258">
        <v>31.715908650338889</v>
      </c>
      <c r="G121" s="259">
        <v>41.2445415325695</v>
      </c>
      <c r="H121" s="80"/>
    </row>
    <row r="122" spans="1:8" ht="15.75" customHeight="1">
      <c r="B122" s="260" t="s">
        <v>638</v>
      </c>
    </row>
    <row r="123" spans="1:8" ht="15.75" customHeight="1">
      <c r="A123" s="1"/>
      <c r="B123"/>
      <c r="C123"/>
      <c r="D123"/>
      <c r="E123"/>
      <c r="F123"/>
      <c r="G123"/>
    </row>
    <row r="124" spans="1:8" ht="15.75" customHeight="1">
      <c r="A124" s="1"/>
      <c r="B124"/>
      <c r="C124"/>
      <c r="D124"/>
      <c r="E124"/>
      <c r="F124"/>
      <c r="G124"/>
    </row>
  </sheetData>
  <dataConsolidate/>
  <mergeCells count="4">
    <mergeCell ref="F2:G2"/>
    <mergeCell ref="B2:B3"/>
    <mergeCell ref="A2:A3"/>
    <mergeCell ref="D2:E2"/>
  </mergeCells>
  <conditionalFormatting sqref="A4:G4 A5:A7 A8:G8 A9:A14 A15:G15 A16 A17:G17 A18:A74 A75:G75 A76:A121">
    <cfRule type="expression" dxfId="28" priority="233">
      <formula>IF(CertVal_IsBlnkRow*CertVal_IsBlnkRowNext=1,TRUE,FALSE)</formula>
    </cfRule>
  </conditionalFormatting>
  <conditionalFormatting sqref="B5:G121">
    <cfRule type="expression" dxfId="27" priority="1">
      <formula>IF(CertVal_IsBlnkRow*CertVal_IsBlnkRowNext=1,TRUE,FALSE)</formula>
    </cfRule>
  </conditionalFormatting>
  <hyperlinks>
    <hyperlink ref="B5" location="'Fire Assay'!$A$1" display="'Fire Assay'!$A$1" xr:uid="{A82FFB13-8693-40A1-8A16-E39F779734B0}"/>
    <hyperlink ref="B6" location="'Fire Assay'!$A$72" display="'Fire Assay'!$A$72" xr:uid="{321EA3FA-2ABA-444F-9C25-09F111D7DBE4}"/>
    <hyperlink ref="B7" location="'Fire Assay'!$A$90" display="'Fire Assay'!$A$90" xr:uid="{43D8309A-E809-48CA-8D4B-FF2F433558FB}"/>
    <hyperlink ref="B9" location="'Fire Assay (NiS)'!$A$1" display="'Fire Assay (NiS)'!$A$1" xr:uid="{7FE757B1-4A41-4CD4-9FC5-9C606920CAEE}"/>
    <hyperlink ref="B10" location="'Fire Assay (NiS)'!$A$54" display="'Fire Assay (NiS)'!$A$54" xr:uid="{3CB3C68F-5A52-4B4B-AFCB-09758F3D8628}"/>
    <hyperlink ref="B11" location="'Fire Assay (NiS)'!$A$90" display="'Fire Assay (NiS)'!$A$90" xr:uid="{A25AFAC8-E813-4F8D-ADFF-51D28FD4A096}"/>
    <hyperlink ref="B12" location="'Fire Assay (NiS)'!$A$108" display="'Fire Assay (NiS)'!$A$108" xr:uid="{BA144978-CBAA-4A34-BFFB-54629A913B3A}"/>
    <hyperlink ref="B13" location="'Fire Assay (NiS)'!$A$126" display="'Fire Assay (NiS)'!$A$126" xr:uid="{79851658-3085-4E7D-9174-164D9462410E}"/>
    <hyperlink ref="B14" location="'Fire Assay (NiS)'!$A$144" display="'Fire Assay (NiS)'!$A$144" xr:uid="{35D1A520-336D-4B26-AB12-5A167DF89C15}"/>
    <hyperlink ref="B16" location="'IRC'!$A$18" display="'IRC'!$A$18" xr:uid="{CBE08BB9-D703-4EE1-B9EE-027EF5154BBD}"/>
    <hyperlink ref="B18" location="'4-Acid'!$A$1" display="'4-Acid'!$A$1" xr:uid="{1686785B-4100-4C68-8DD8-75280BC12E4F}"/>
    <hyperlink ref="B19" location="'4-Acid'!$A$41" display="'4-Acid'!$A$41" xr:uid="{1F8FD84A-D818-470F-9003-B5F5BB5A41AE}"/>
    <hyperlink ref="B20" location="'4-Acid'!$A$59" display="'4-Acid'!$A$59" xr:uid="{75107A7A-D15D-42E6-9E73-65A319D1C500}"/>
    <hyperlink ref="B21" location="'4-Acid'!$A$96" display="'4-Acid'!$A$96" xr:uid="{C52D166A-9282-44F2-A1B1-60C402F4E13B}"/>
    <hyperlink ref="B22" location="'4-Acid'!$A$115" display="'4-Acid'!$A$115" xr:uid="{2B7A381E-E174-49A4-9803-E0152E357990}"/>
    <hyperlink ref="B23" location="'4-Acid'!$A$134" display="'4-Acid'!$A$134" xr:uid="{6D816114-8DDC-4D07-A9D1-861997750BAE}"/>
    <hyperlink ref="B24" location="'4-Acid'!$A$152" display="'4-Acid'!$A$152" xr:uid="{38AB01A3-DB6A-4F64-9886-7860D51963DB}"/>
    <hyperlink ref="B25" location="'4-Acid'!$A$170" display="'4-Acid'!$A$170" xr:uid="{E6FE4229-F532-4355-841E-3EB8AD5AB6C9}"/>
    <hyperlink ref="B26" location="'4-Acid'!$A$189" display="'4-Acid'!$A$189" xr:uid="{2972B578-D0F3-45EC-91E4-86BCCFB224AD}"/>
    <hyperlink ref="B27" location="'4-Acid'!$A$207" display="'4-Acid'!$A$207" xr:uid="{A8C749DB-7269-446C-A7E3-A73774538EED}"/>
    <hyperlink ref="B28" location="'4-Acid'!$A$225" display="'4-Acid'!$A$225" xr:uid="{7F9D6D31-F796-48A6-AA2D-AB6501E91CB9}"/>
    <hyperlink ref="B29" location="'4-Acid'!$A$243" display="'4-Acid'!$A$243" xr:uid="{C7B5B4E3-FAB3-46B5-ACB3-5E0ABD7A9937}"/>
    <hyperlink ref="B30" location="'4-Acid'!$A$262" display="'4-Acid'!$A$262" xr:uid="{996CD470-1F6E-4A48-96AB-B5FF4570E4A7}"/>
    <hyperlink ref="B31" location="'4-Acid'!$A$280" display="'4-Acid'!$A$280" xr:uid="{79DA6642-86DB-4B85-81AE-D135603B6739}"/>
    <hyperlink ref="B32" location="'4-Acid'!$A$298" display="'4-Acid'!$A$298" xr:uid="{634CC03A-0D32-4CCE-BF9B-01A4F9214528}"/>
    <hyperlink ref="B33" location="'4-Acid'!$A$316" display="'4-Acid'!$A$316" xr:uid="{7A6B647B-AE2D-437A-A8D8-56002D114713}"/>
    <hyperlink ref="B34" location="'4-Acid'!$A$334" display="'4-Acid'!$A$334" xr:uid="{E3BB3A08-F784-4984-8B81-E3DBCC668DA4}"/>
    <hyperlink ref="B35" location="'4-Acid'!$A$352" display="'4-Acid'!$A$352" xr:uid="{07C9F7A3-450B-4204-B719-6F6FF6875697}"/>
    <hyperlink ref="B36" location="'4-Acid'!$A$370" display="'4-Acid'!$A$370" xr:uid="{65B8D127-4F20-4769-BBB9-C0628793D763}"/>
    <hyperlink ref="B37" location="'4-Acid'!$A$407" display="'4-Acid'!$A$407" xr:uid="{9749D20D-4EDC-495D-93ED-0924BE42E16C}"/>
    <hyperlink ref="B38" location="'4-Acid'!$A$443" display="'4-Acid'!$A$443" xr:uid="{0EDF2366-FDB2-45D6-A84E-BDDBCD6DB8DC}"/>
    <hyperlink ref="B39" location="'4-Acid'!$A$461" display="'4-Acid'!$A$461" xr:uid="{CF63164B-AF5C-4826-B6C8-C8153E75B180}"/>
    <hyperlink ref="B40" location="'4-Acid'!$A$479" display="'4-Acid'!$A$479" xr:uid="{D3D9C687-3EB3-4151-B833-E2C05C07C7A7}"/>
    <hyperlink ref="B41" location="'4-Acid'!$A$497" display="'4-Acid'!$A$497" xr:uid="{866A62DA-47A3-4A6B-9D68-1F62675E1518}"/>
    <hyperlink ref="B42" location="'4-Acid'!$A$516" display="'4-Acid'!$A$516" xr:uid="{7F1C9479-801D-411E-ACAA-E48B557FFE11}"/>
    <hyperlink ref="B43" location="'4-Acid'!$A$535" display="'4-Acid'!$A$535" xr:uid="{B18A1603-C88F-4C7F-BDBC-5045416D419E}"/>
    <hyperlink ref="B44" location="'4-Acid'!$A$553" display="'4-Acid'!$A$553" xr:uid="{22F60F3A-93FD-4C58-A233-8780D01F38AB}"/>
    <hyperlink ref="B45" location="'4-Acid'!$A$571" display="'4-Acid'!$A$571" xr:uid="{C5DFCC26-90E1-46BD-B216-5958AFF9CEF2}"/>
    <hyperlink ref="B46" location="'4-Acid'!$A$589" display="'4-Acid'!$A$589" xr:uid="{0B25B4CE-8163-4CC5-A81A-6A4345BF6125}"/>
    <hyperlink ref="B47" location="'4-Acid'!$A$607" display="'4-Acid'!$A$607" xr:uid="{78D6C0EE-F735-4E74-B2CA-EF7C587EFF5F}"/>
    <hyperlink ref="B48" location="'4-Acid'!$A$625" display="'4-Acid'!$A$625" xr:uid="{27982ADF-FEA8-44F6-B73D-5EF963CA6C35}"/>
    <hyperlink ref="B49" location="'4-Acid'!$A$643" display="'4-Acid'!$A$643" xr:uid="{34DAA8D8-3B50-438F-9B0D-6C705280D5A1}"/>
    <hyperlink ref="B50" location="'4-Acid'!$A$661" display="'4-Acid'!$A$661" xr:uid="{5CDEF30F-9827-496D-B60D-8474646AE39D}"/>
    <hyperlink ref="B51" location="'4-Acid'!$A$679" display="'4-Acid'!$A$679" xr:uid="{D5E28AE1-8364-4423-8657-68C2C21E1E55}"/>
    <hyperlink ref="B52" location="'4-Acid'!$A$697" display="'4-Acid'!$A$697" xr:uid="{51080435-EFB4-45C0-8592-D6E019961840}"/>
    <hyperlink ref="B53" location="'4-Acid'!$A$716" display="'4-Acid'!$A$716" xr:uid="{770A7F0A-0B61-4716-B6DC-9EAFF9378ED8}"/>
    <hyperlink ref="B54" location="'4-Acid'!$A$734" display="'4-Acid'!$A$734" xr:uid="{2DAB1C0E-A591-4A16-A777-6A64CB47BFAF}"/>
    <hyperlink ref="B55" location="'4-Acid'!$A$770" display="'4-Acid'!$A$770" xr:uid="{4653ADF0-AB77-46F2-BFB7-73F0CB07B3F7}"/>
    <hyperlink ref="B56" location="'4-Acid'!$A$788" display="'4-Acid'!$A$788" xr:uid="{CA31ABA5-E258-45F9-8B5C-8F432A829DD3}"/>
    <hyperlink ref="B57" location="'4-Acid'!$A$807" display="'4-Acid'!$A$807" xr:uid="{CAB66A20-F535-4BF7-9F56-22770F0222FB}"/>
    <hyperlink ref="B58" location="'4-Acid'!$A$843" display="'4-Acid'!$A$843" xr:uid="{998256FF-28DA-44F0-9F37-AFBE1D43FB79}"/>
    <hyperlink ref="B59" location="'4-Acid'!$A$861" display="'4-Acid'!$A$861" xr:uid="{D2287659-1833-42C9-BD0B-2BD6EBF2CAA7}"/>
    <hyperlink ref="B60" location="'4-Acid'!$A$879" display="'4-Acid'!$A$879" xr:uid="{17B3750A-738C-4199-812E-33014A467802}"/>
    <hyperlink ref="B61" location="'4-Acid'!$A$897" display="'4-Acid'!$A$897" xr:uid="{2417503A-A884-480B-92D4-0016FB2EFBC6}"/>
    <hyperlink ref="B62" location="'4-Acid'!$A$915" display="'4-Acid'!$A$915" xr:uid="{D5489FF8-A309-4C6C-B25C-6A28A45EE3DC}"/>
    <hyperlink ref="B63" location="'4-Acid'!$A$933" display="'4-Acid'!$A$933" xr:uid="{1FE0686E-97B4-45CE-9950-CC9E5EFCACF6}"/>
    <hyperlink ref="B64" location="'4-Acid'!$A$952" display="'4-Acid'!$A$952" xr:uid="{38C531C4-F66E-4049-BCCB-D489BC35BBD6}"/>
    <hyperlink ref="B65" location="'4-Acid'!$A$970" display="'4-Acid'!$A$970" xr:uid="{25F9FAA1-3179-476E-878B-2FAD9E3215BC}"/>
    <hyperlink ref="B66" location="'4-Acid'!$A$988" display="'4-Acid'!$A$988" xr:uid="{AD0B0357-9379-459A-9A87-DBBA60724F21}"/>
    <hyperlink ref="B67" location="'4-Acid'!$A$1006" display="'4-Acid'!$A$1006" xr:uid="{A3DFC833-D84E-4828-BE31-BB5C194F9F69}"/>
    <hyperlink ref="B68" location="'4-Acid'!$A$1024" display="'4-Acid'!$A$1024" xr:uid="{278ACD20-8199-47FB-9BF8-858724E433B9}"/>
    <hyperlink ref="B69" location="'4-Acid'!$A$1042" display="'4-Acid'!$A$1042" xr:uid="{62F94622-E665-47EC-AC1B-6CE05744C3D9}"/>
    <hyperlink ref="B70" location="'4-Acid'!$A$1060" display="'4-Acid'!$A$1060" xr:uid="{89DCF6BC-7F18-4922-AD08-ADFFF31FB245}"/>
    <hyperlink ref="B71" location="'4-Acid'!$A$1079" display="'4-Acid'!$A$1079" xr:uid="{02DA156B-EBBD-4C90-99D1-8CDEE89B0EA1}"/>
    <hyperlink ref="B72" location="'4-Acid'!$A$1097" display="'4-Acid'!$A$1097" xr:uid="{19EE743E-C5D1-4026-8C91-E5BEEA5CD15F}"/>
    <hyperlink ref="B73" location="'4-Acid'!$A$1116" display="'4-Acid'!$A$1116" xr:uid="{5279D58A-E29B-45F5-AB00-CF90534CC3C8}"/>
    <hyperlink ref="B74" location="'4-Acid'!$A$1134" display="'4-Acid'!$A$1134" xr:uid="{D33F1342-2F25-47C2-9EA1-47C6CD7BD4F9}"/>
    <hyperlink ref="B76" location="'Fusion ICP'!$A$18" display="'Fusion ICP'!$A$18" xr:uid="{03B6923B-8B1D-46F1-ADFC-4F167D7FEE9A}"/>
    <hyperlink ref="B77" location="'Fusion ICP'!$A$94" display="'Fusion ICP'!$A$94" xr:uid="{75F5D48F-EF79-420E-8942-43EF5A329D7B}"/>
    <hyperlink ref="B78" location="'Fusion ICP'!$A$130" display="'Fusion ICP'!$A$130" xr:uid="{7AB07B4D-D442-4EA6-95B4-43B373F5F5C6}"/>
    <hyperlink ref="B79" location="'Fusion ICP'!$A$148" display="'Fusion ICP'!$A$148" xr:uid="{9161DA77-7C70-4662-824F-1C4E812E2535}"/>
    <hyperlink ref="B80" location="'Fusion ICP'!$A$166" display="'Fusion ICP'!$A$166" xr:uid="{7B892EE9-9EA1-40E2-A5AF-8A3475210A9D}"/>
    <hyperlink ref="B81" location="'Fusion ICP'!$A$184" display="'Fusion ICP'!$A$184" xr:uid="{6EF5B838-8EDF-44BD-88BA-EBE551E898B4}"/>
    <hyperlink ref="B82" location="'Fusion ICP'!$A$203" display="'Fusion ICP'!$A$203" xr:uid="{8619340B-1AAD-442E-8A3E-FC7AB0C4A4BD}"/>
    <hyperlink ref="B83" location="'Fusion ICP'!$A$221" display="'Fusion ICP'!$A$221" xr:uid="{22255CFC-1C79-47ED-B37F-ED870D6FC91F}"/>
    <hyperlink ref="B84" location="'Fusion ICP'!$A$239" display="'Fusion ICP'!$A$239" xr:uid="{14E546D0-41A9-4F84-A114-7F2E7559037F}"/>
    <hyperlink ref="B85" location="'Fusion ICP'!$A$257" display="'Fusion ICP'!$A$257" xr:uid="{D5ACDC0F-F9AD-4651-B26A-218B46B3C055}"/>
    <hyperlink ref="B86" location="'Fusion ICP'!$A$275" display="'Fusion ICP'!$A$275" xr:uid="{59D0DD60-2EE6-4CD1-AC82-23BD1A27B49A}"/>
    <hyperlink ref="B87" location="'Fusion ICP'!$A$293" display="'Fusion ICP'!$A$293" xr:uid="{44585C92-C850-4D72-8168-F65C95FAEBF6}"/>
    <hyperlink ref="B88" location="'Fusion ICP'!$A$312" display="'Fusion ICP'!$A$312" xr:uid="{7B04201C-9853-49D2-AB31-B0F5F2E19F8D}"/>
    <hyperlink ref="B89" location="'Fusion ICP'!$A$331" display="'Fusion ICP'!$A$331" xr:uid="{472AB97A-F775-412F-8C30-6FE59D6E73F1}"/>
    <hyperlink ref="B90" location="'Fusion ICP'!$A$349" display="'Fusion ICP'!$A$349" xr:uid="{C363877A-8F11-4708-B8F5-BCD3082257A1}"/>
    <hyperlink ref="B91" location="'Fusion ICP'!$A$367" display="'Fusion ICP'!$A$367" xr:uid="{EBB38552-1682-480F-95F9-882B218A20EB}"/>
    <hyperlink ref="B92" location="'Fusion ICP'!$A$439" display="'Fusion ICP'!$A$439" xr:uid="{DE4C2BE0-C12D-480D-922D-3C4047E452C6}"/>
    <hyperlink ref="B93" location="'Fusion ICP'!$A$458" display="'Fusion ICP'!$A$458" xr:uid="{6FA3677B-4FA4-44FE-B7DA-FE284242242E}"/>
    <hyperlink ref="B94" location="'Fusion ICP'!$A$476" display="'Fusion ICP'!$A$476" xr:uid="{2B63EBD8-BE03-4612-8ABD-2404BEB4C4CB}"/>
    <hyperlink ref="B95" location="'Fusion ICP'!$A$494" display="'Fusion ICP'!$A$494" xr:uid="{D547C010-83B5-4FF4-8C44-05E2287BD31C}"/>
    <hyperlink ref="B96" location="'Fusion ICP'!$A$531" display="'Fusion ICP'!$A$531" xr:uid="{65095728-F198-4CBD-97DC-8485B13D8859}"/>
    <hyperlink ref="B97" location="'Fusion ICP'!$A$550" display="'Fusion ICP'!$A$550" xr:uid="{77B3BE17-30CA-4AF2-A355-EAC15A4A62A3}"/>
    <hyperlink ref="B98" location="'Fusion ICP'!$A$568" display="'Fusion ICP'!$A$568" xr:uid="{A6851A9C-71A7-443D-A7CC-13D0BCD2B2E0}"/>
    <hyperlink ref="B99" location="'Fusion ICP'!$A$586" display="'Fusion ICP'!$A$586" xr:uid="{CFEFEF95-A923-4D11-8F1D-DEA919C94413}"/>
    <hyperlink ref="B100" location="'Fusion ICP'!$A$640" display="'Fusion ICP'!$A$640" xr:uid="{38943EF9-8E33-4384-AB02-C8AFF8328E01}"/>
    <hyperlink ref="B101" location="'Fusion ICP'!$A$659" display="'Fusion ICP'!$A$659" xr:uid="{04C4F1B0-3CF6-42D2-A94C-20114177C32D}"/>
    <hyperlink ref="B102" location="'Fusion ICP'!$A$677" display="'Fusion ICP'!$A$677" xr:uid="{C97F2144-6036-48E7-B176-63365934E99F}"/>
    <hyperlink ref="B103" location="'Fusion ICP'!$A$713" display="'Fusion ICP'!$A$713" xr:uid="{05EFCCC8-3407-4CE4-8E25-6677034741C4}"/>
    <hyperlink ref="B104" location="'Fusion ICP'!$A$731" display="'Fusion ICP'!$A$731" xr:uid="{0CF13228-730F-4BE3-B8B2-71380E28E8DF}"/>
    <hyperlink ref="B105" location="'Fusion ICP'!$A$767" display="'Fusion ICP'!$A$767" xr:uid="{1D4302DE-18B5-4C89-B89D-0474B835A14E}"/>
    <hyperlink ref="B106" location="'Fusion ICP'!$A$803" display="'Fusion ICP'!$A$803" xr:uid="{6A7F49E9-16A7-48C4-AAE0-CFF273B3C009}"/>
    <hyperlink ref="B107" location="'Fusion ICP'!$A$821" display="'Fusion ICP'!$A$821" xr:uid="{185BB530-5DF5-4947-AD3A-8DF780EC068E}"/>
    <hyperlink ref="B108" location="'Fusion ICP'!$A$839" display="'Fusion ICP'!$A$839" xr:uid="{6518D740-EF26-4156-B449-5CC6B7E3977A}"/>
    <hyperlink ref="B109" location="'Fusion ICP'!$A$857" display="'Fusion ICP'!$A$857" xr:uid="{FA7A172D-F2A6-4729-BF94-E68B4C9E3826}"/>
    <hyperlink ref="B110" location="'Fusion ICP'!$A$893" display="'Fusion ICP'!$A$893" xr:uid="{D09A5A80-74F3-404A-B667-96A57DCDA839}"/>
    <hyperlink ref="B111" location="'Fusion ICP'!$A$929" display="'Fusion ICP'!$A$929" xr:uid="{717DBA7D-8F8A-4E77-923C-FB8E24382A17}"/>
    <hyperlink ref="B112" location="'Fusion ICP'!$A$966" display="'Fusion ICP'!$A$966" xr:uid="{4C45CC6A-AB80-4A60-AC6D-2DE8B767E689}"/>
    <hyperlink ref="B113" location="'Fusion ICP'!$A$984" display="'Fusion ICP'!$A$984" xr:uid="{862613D5-D946-4E26-ABA1-CF30F0C1445E}"/>
    <hyperlink ref="B114" location="'Fusion ICP'!$A$1002" display="'Fusion ICP'!$A$1002" xr:uid="{F67DE4F3-E437-49FB-A1E2-754F90FB95AF}"/>
    <hyperlink ref="B115" location="'Fusion ICP'!$A$1020" display="'Fusion ICP'!$A$1020" xr:uid="{9887BC4E-E5A5-4FE1-992E-46B60885BBF5}"/>
    <hyperlink ref="B116" location="'Fusion ICP'!$A$1057" display="'Fusion ICP'!$A$1057" xr:uid="{DCD9E30C-939B-4588-A4DD-59B3C8FEB620}"/>
    <hyperlink ref="B117" location="'Fusion ICP'!$A$1075" display="'Fusion ICP'!$A$1075" xr:uid="{8C06CCEE-F594-45A0-A899-F35580472E50}"/>
    <hyperlink ref="B118" location="'Fusion ICP'!$A$1093" display="'Fusion ICP'!$A$1093" xr:uid="{1FA2749D-83A5-47C9-93E3-2130B7013AF3}"/>
    <hyperlink ref="B119" location="'Fusion ICP'!$A$1112" display="'Fusion ICP'!$A$1112" xr:uid="{4F905F1E-B366-4D48-A847-C7BECB16A38C}"/>
    <hyperlink ref="B120" location="'Fusion ICP'!$A$1130" display="'Fusion ICP'!$A$1130" xr:uid="{737CC89B-A637-4CCA-BB49-7204EF30EE5D}"/>
    <hyperlink ref="B121" location="'Fusion ICP'!$A$1149" display="'Fusion ICP'!$A$1149" xr:uid="{98C09BBC-434A-4B34-835B-50B6595E2DF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A396-9C1D-4D11-BDB0-FF433CA03E06}">
  <sheetPr codeName="Sheet14"/>
  <dimension ref="A1:BN1213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486</v>
      </c>
      <c r="BM1" s="27" t="s">
        <v>66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4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3" t="s">
        <v>243</v>
      </c>
      <c r="E3" s="144" t="s">
        <v>244</v>
      </c>
      <c r="F3" s="144" t="s">
        <v>245</v>
      </c>
      <c r="G3" s="144" t="s">
        <v>246</v>
      </c>
      <c r="H3" s="144" t="s">
        <v>247</v>
      </c>
      <c r="I3" s="144" t="s">
        <v>249</v>
      </c>
      <c r="J3" s="144" t="s">
        <v>250</v>
      </c>
      <c r="K3" s="144" t="s">
        <v>251</v>
      </c>
      <c r="L3" s="144" t="s">
        <v>252</v>
      </c>
      <c r="M3" s="144" t="s">
        <v>253</v>
      </c>
      <c r="N3" s="144" t="s">
        <v>254</v>
      </c>
      <c r="O3" s="144" t="s">
        <v>255</v>
      </c>
      <c r="P3" s="144" t="s">
        <v>257</v>
      </c>
      <c r="Q3" s="144" t="s">
        <v>258</v>
      </c>
      <c r="R3" s="144" t="s">
        <v>259</v>
      </c>
      <c r="S3" s="144" t="s">
        <v>260</v>
      </c>
      <c r="T3" s="144" t="s">
        <v>283</v>
      </c>
      <c r="U3" s="144" t="s">
        <v>285</v>
      </c>
      <c r="V3" s="144" t="s">
        <v>261</v>
      </c>
      <c r="W3" s="14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286</v>
      </c>
      <c r="E4" s="11" t="s">
        <v>286</v>
      </c>
      <c r="F4" s="11" t="s">
        <v>287</v>
      </c>
      <c r="G4" s="11" t="s">
        <v>286</v>
      </c>
      <c r="H4" s="11" t="s">
        <v>286</v>
      </c>
      <c r="I4" s="11" t="s">
        <v>287</v>
      </c>
      <c r="J4" s="11" t="s">
        <v>286</v>
      </c>
      <c r="K4" s="11" t="s">
        <v>286</v>
      </c>
      <c r="L4" s="11" t="s">
        <v>286</v>
      </c>
      <c r="M4" s="11" t="s">
        <v>287</v>
      </c>
      <c r="N4" s="11" t="s">
        <v>287</v>
      </c>
      <c r="O4" s="11" t="s">
        <v>286</v>
      </c>
      <c r="P4" s="11" t="s">
        <v>287</v>
      </c>
      <c r="Q4" s="11" t="s">
        <v>287</v>
      </c>
      <c r="R4" s="11" t="s">
        <v>287</v>
      </c>
      <c r="S4" s="11" t="s">
        <v>287</v>
      </c>
      <c r="T4" s="11" t="s">
        <v>120</v>
      </c>
      <c r="U4" s="11" t="s">
        <v>286</v>
      </c>
      <c r="V4" s="11" t="s">
        <v>286</v>
      </c>
      <c r="W4" s="14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6">
        <v>0.21</v>
      </c>
      <c r="E6" s="226">
        <v>0.19</v>
      </c>
      <c r="F6" s="226">
        <v>0.22</v>
      </c>
      <c r="G6" s="226">
        <v>0.21</v>
      </c>
      <c r="H6" s="231" t="s">
        <v>288</v>
      </c>
      <c r="I6" s="226">
        <v>0.14000000000000001</v>
      </c>
      <c r="J6" s="226">
        <v>0.22</v>
      </c>
      <c r="K6" s="226">
        <v>0.19</v>
      </c>
      <c r="L6" s="231">
        <v>0.24</v>
      </c>
      <c r="M6" s="231">
        <v>0.1</v>
      </c>
      <c r="N6" s="226">
        <v>0.25</v>
      </c>
      <c r="O6" s="226">
        <v>0.19</v>
      </c>
      <c r="P6" s="226">
        <v>0.22</v>
      </c>
      <c r="Q6" s="231">
        <v>0.08</v>
      </c>
      <c r="R6" s="226">
        <v>0.18856298793080392</v>
      </c>
      <c r="S6" s="231">
        <v>0.32</v>
      </c>
      <c r="T6" s="226">
        <v>0.214577121623969</v>
      </c>
      <c r="U6" s="226">
        <v>0.21</v>
      </c>
      <c r="V6" s="226">
        <v>0.19</v>
      </c>
      <c r="W6" s="227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8"/>
      <c r="BB6" s="228"/>
      <c r="BC6" s="228"/>
      <c r="BD6" s="228"/>
      <c r="BE6" s="228"/>
      <c r="BF6" s="228"/>
      <c r="BG6" s="228"/>
      <c r="BH6" s="228"/>
      <c r="BI6" s="228"/>
      <c r="BJ6" s="228"/>
      <c r="BK6" s="228"/>
      <c r="BL6" s="228"/>
      <c r="BM6" s="229">
        <v>1</v>
      </c>
    </row>
    <row r="7" spans="1:66">
      <c r="A7" s="29"/>
      <c r="B7" s="19">
        <v>1</v>
      </c>
      <c r="C7" s="9">
        <v>2</v>
      </c>
      <c r="D7" s="23">
        <v>0.21</v>
      </c>
      <c r="E7" s="23">
        <v>0.2</v>
      </c>
      <c r="F7" s="23">
        <v>0.19</v>
      </c>
      <c r="G7" s="23">
        <v>0.2</v>
      </c>
      <c r="H7" s="232" t="s">
        <v>288</v>
      </c>
      <c r="I7" s="23">
        <v>0.15</v>
      </c>
      <c r="J7" s="23">
        <v>0.22</v>
      </c>
      <c r="K7" s="23">
        <v>0.21</v>
      </c>
      <c r="L7" s="232">
        <v>0.22</v>
      </c>
      <c r="M7" s="232">
        <v>0.1</v>
      </c>
      <c r="N7" s="23">
        <v>0.2</v>
      </c>
      <c r="O7" s="23">
        <v>0.2</v>
      </c>
      <c r="P7" s="23">
        <v>0.21</v>
      </c>
      <c r="Q7" s="232">
        <v>0.08</v>
      </c>
      <c r="R7" s="23">
        <v>0.17968784782162861</v>
      </c>
      <c r="S7" s="232">
        <v>0.27</v>
      </c>
      <c r="T7" s="23">
        <v>0.20975427892672263</v>
      </c>
      <c r="U7" s="23">
        <v>0.18</v>
      </c>
      <c r="V7" s="23">
        <v>0.16</v>
      </c>
      <c r="W7" s="227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  <c r="AT7" s="228"/>
      <c r="AU7" s="228"/>
      <c r="AV7" s="228"/>
      <c r="AW7" s="228"/>
      <c r="AX7" s="228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9">
        <v>10</v>
      </c>
    </row>
    <row r="8" spans="1:66">
      <c r="A8" s="29"/>
      <c r="B8" s="19">
        <v>1</v>
      </c>
      <c r="C8" s="9">
        <v>3</v>
      </c>
      <c r="D8" s="23">
        <v>0.18</v>
      </c>
      <c r="E8" s="23">
        <v>0.21</v>
      </c>
      <c r="F8" s="23">
        <v>0.19</v>
      </c>
      <c r="G8" s="23">
        <v>0.21</v>
      </c>
      <c r="H8" s="232" t="s">
        <v>288</v>
      </c>
      <c r="I8" s="23">
        <v>0.15</v>
      </c>
      <c r="J8" s="23">
        <v>0.21</v>
      </c>
      <c r="K8" s="23">
        <v>0.2</v>
      </c>
      <c r="L8" s="232">
        <v>0.25</v>
      </c>
      <c r="M8" s="232">
        <v>0.1</v>
      </c>
      <c r="N8" s="23">
        <v>0.24</v>
      </c>
      <c r="O8" s="23">
        <v>0.19</v>
      </c>
      <c r="P8" s="23">
        <v>0.21</v>
      </c>
      <c r="Q8" s="232">
        <v>0.09</v>
      </c>
      <c r="R8" s="23">
        <v>0.17315187419830155</v>
      </c>
      <c r="S8" s="232">
        <v>0.25</v>
      </c>
      <c r="T8" s="23">
        <v>0.20633063984706079</v>
      </c>
      <c r="U8" s="23">
        <v>0.2</v>
      </c>
      <c r="V8" s="23">
        <v>0.16</v>
      </c>
      <c r="W8" s="227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8"/>
      <c r="BH8" s="228"/>
      <c r="BI8" s="228"/>
      <c r="BJ8" s="228"/>
      <c r="BK8" s="228"/>
      <c r="BL8" s="228"/>
      <c r="BM8" s="229">
        <v>16</v>
      </c>
    </row>
    <row r="9" spans="1:66">
      <c r="A9" s="29"/>
      <c r="B9" s="19">
        <v>1</v>
      </c>
      <c r="C9" s="9">
        <v>4</v>
      </c>
      <c r="D9" s="23">
        <v>0.21</v>
      </c>
      <c r="E9" s="23">
        <v>0.21</v>
      </c>
      <c r="F9" s="23">
        <v>0.21</v>
      </c>
      <c r="G9" s="23">
        <v>0.19</v>
      </c>
      <c r="H9" s="232" t="s">
        <v>288</v>
      </c>
      <c r="I9" s="23">
        <v>0.18</v>
      </c>
      <c r="J9" s="23">
        <v>0.25</v>
      </c>
      <c r="K9" s="23">
        <v>0.2</v>
      </c>
      <c r="L9" s="232">
        <v>0.28000000000000003</v>
      </c>
      <c r="M9" s="232" t="s">
        <v>110</v>
      </c>
      <c r="N9" s="23">
        <v>0.19</v>
      </c>
      <c r="O9" s="23">
        <v>0.21</v>
      </c>
      <c r="P9" s="23">
        <v>0.21</v>
      </c>
      <c r="Q9" s="232">
        <v>0.11</v>
      </c>
      <c r="R9" s="23">
        <v>0.20557496581668569</v>
      </c>
      <c r="S9" s="232">
        <v>0.23</v>
      </c>
      <c r="T9" s="23">
        <v>0.1708822787556665</v>
      </c>
      <c r="U9" s="23">
        <v>0.19</v>
      </c>
      <c r="V9" s="23">
        <v>0.16</v>
      </c>
      <c r="W9" s="227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8"/>
      <c r="BB9" s="228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229">
        <v>0.19683080496748451</v>
      </c>
      <c r="BN9" s="27"/>
    </row>
    <row r="10" spans="1:66">
      <c r="A10" s="29"/>
      <c r="B10" s="19">
        <v>1</v>
      </c>
      <c r="C10" s="9">
        <v>5</v>
      </c>
      <c r="D10" s="23">
        <v>0.21</v>
      </c>
      <c r="E10" s="23">
        <v>0.21</v>
      </c>
      <c r="F10" s="23">
        <v>0.2</v>
      </c>
      <c r="G10" s="23">
        <v>0.2</v>
      </c>
      <c r="H10" s="232" t="s">
        <v>288</v>
      </c>
      <c r="I10" s="23">
        <v>0.17</v>
      </c>
      <c r="J10" s="23">
        <v>0.21</v>
      </c>
      <c r="K10" s="23">
        <v>0.2</v>
      </c>
      <c r="L10" s="232">
        <v>0.22</v>
      </c>
      <c r="M10" s="232" t="s">
        <v>110</v>
      </c>
      <c r="N10" s="23">
        <v>0.21</v>
      </c>
      <c r="O10" s="23">
        <v>0.19</v>
      </c>
      <c r="P10" s="23">
        <v>0.2</v>
      </c>
      <c r="Q10" s="232">
        <v>0.11</v>
      </c>
      <c r="R10" s="23">
        <v>0.19606371552671409</v>
      </c>
      <c r="S10" s="232">
        <v>0.22</v>
      </c>
      <c r="T10" s="23">
        <v>0.17172711924066619</v>
      </c>
      <c r="U10" s="23">
        <v>0.18</v>
      </c>
      <c r="V10" s="23">
        <v>0.16</v>
      </c>
      <c r="W10" s="227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8"/>
      <c r="BF10" s="228"/>
      <c r="BG10" s="228"/>
      <c r="BH10" s="228"/>
      <c r="BI10" s="228"/>
      <c r="BJ10" s="228"/>
      <c r="BK10" s="228"/>
      <c r="BL10" s="228"/>
      <c r="BM10" s="229">
        <v>20</v>
      </c>
    </row>
    <row r="11" spans="1:66">
      <c r="A11" s="29"/>
      <c r="B11" s="19">
        <v>1</v>
      </c>
      <c r="C11" s="9">
        <v>6</v>
      </c>
      <c r="D11" s="23">
        <v>0.18</v>
      </c>
      <c r="E11" s="23">
        <v>0.2</v>
      </c>
      <c r="F11" s="23">
        <v>0.22</v>
      </c>
      <c r="G11" s="23">
        <v>0.21</v>
      </c>
      <c r="H11" s="232" t="s">
        <v>288</v>
      </c>
      <c r="I11" s="23">
        <v>0.17</v>
      </c>
      <c r="J11" s="23">
        <v>0.21</v>
      </c>
      <c r="K11" s="23">
        <v>0.21</v>
      </c>
      <c r="L11" s="232">
        <v>0.26</v>
      </c>
      <c r="M11" s="232" t="s">
        <v>110</v>
      </c>
      <c r="N11" s="23">
        <v>0.2</v>
      </c>
      <c r="O11" s="23">
        <v>0.2</v>
      </c>
      <c r="P11" s="23">
        <v>0.21</v>
      </c>
      <c r="Q11" s="232">
        <v>0.09</v>
      </c>
      <c r="R11" s="23">
        <v>0.19334361413809678</v>
      </c>
      <c r="S11" s="232">
        <v>0.2</v>
      </c>
      <c r="T11" s="23">
        <v>0.19413117344238245</v>
      </c>
      <c r="U11" s="23">
        <v>0.18</v>
      </c>
      <c r="V11" s="23">
        <v>0.17</v>
      </c>
      <c r="W11" s="227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54"/>
    </row>
    <row r="12" spans="1:66">
      <c r="A12" s="29"/>
      <c r="B12" s="20" t="s">
        <v>268</v>
      </c>
      <c r="C12" s="12"/>
      <c r="D12" s="230">
        <v>0.19999999999999998</v>
      </c>
      <c r="E12" s="230">
        <v>0.20333333333333334</v>
      </c>
      <c r="F12" s="230">
        <v>0.20499999999999999</v>
      </c>
      <c r="G12" s="230">
        <v>0.20333333333333334</v>
      </c>
      <c r="H12" s="230" t="s">
        <v>632</v>
      </c>
      <c r="I12" s="230">
        <v>0.16000000000000003</v>
      </c>
      <c r="J12" s="230">
        <v>0.22</v>
      </c>
      <c r="K12" s="230">
        <v>0.20166666666666666</v>
      </c>
      <c r="L12" s="230">
        <v>0.245</v>
      </c>
      <c r="M12" s="230">
        <v>0.10000000000000002</v>
      </c>
      <c r="N12" s="230">
        <v>0.21499999999999997</v>
      </c>
      <c r="O12" s="230">
        <v>0.19666666666666666</v>
      </c>
      <c r="P12" s="230">
        <v>0.21</v>
      </c>
      <c r="Q12" s="230">
        <v>9.3333333333333324E-2</v>
      </c>
      <c r="R12" s="230">
        <v>0.18939750090537177</v>
      </c>
      <c r="S12" s="230">
        <v>0.24833333333333332</v>
      </c>
      <c r="T12" s="230">
        <v>0.1945671019727446</v>
      </c>
      <c r="U12" s="230">
        <v>0.18999999999999997</v>
      </c>
      <c r="V12" s="230">
        <v>0.16666666666666666</v>
      </c>
      <c r="W12" s="227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54"/>
    </row>
    <row r="13" spans="1:66">
      <c r="A13" s="29"/>
      <c r="B13" s="3" t="s">
        <v>269</v>
      </c>
      <c r="C13" s="28"/>
      <c r="D13" s="23">
        <v>0.21</v>
      </c>
      <c r="E13" s="23">
        <v>0.20500000000000002</v>
      </c>
      <c r="F13" s="23">
        <v>0.20500000000000002</v>
      </c>
      <c r="G13" s="23">
        <v>0.20500000000000002</v>
      </c>
      <c r="H13" s="23" t="s">
        <v>632</v>
      </c>
      <c r="I13" s="23">
        <v>0.16</v>
      </c>
      <c r="J13" s="23">
        <v>0.215</v>
      </c>
      <c r="K13" s="23">
        <v>0.2</v>
      </c>
      <c r="L13" s="23">
        <v>0.245</v>
      </c>
      <c r="M13" s="23">
        <v>0.1</v>
      </c>
      <c r="N13" s="23">
        <v>0.20500000000000002</v>
      </c>
      <c r="O13" s="23">
        <v>0.19500000000000001</v>
      </c>
      <c r="P13" s="23">
        <v>0.21</v>
      </c>
      <c r="Q13" s="23">
        <v>0.09</v>
      </c>
      <c r="R13" s="23">
        <v>0.19095330103445035</v>
      </c>
      <c r="S13" s="23">
        <v>0.24</v>
      </c>
      <c r="T13" s="23">
        <v>0.20023090664472162</v>
      </c>
      <c r="U13" s="23">
        <v>0.185</v>
      </c>
      <c r="V13" s="23">
        <v>0.16</v>
      </c>
      <c r="W13" s="227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54"/>
    </row>
    <row r="14" spans="1:66">
      <c r="A14" s="29"/>
      <c r="B14" s="3" t="s">
        <v>270</v>
      </c>
      <c r="C14" s="28"/>
      <c r="D14" s="23">
        <v>1.5491933384829668E-2</v>
      </c>
      <c r="E14" s="23">
        <v>8.1649658092772543E-3</v>
      </c>
      <c r="F14" s="23">
        <v>1.378404875209022E-2</v>
      </c>
      <c r="G14" s="23">
        <v>8.1649658092772543E-3</v>
      </c>
      <c r="H14" s="23" t="s">
        <v>632</v>
      </c>
      <c r="I14" s="23">
        <v>1.5491933384829668E-2</v>
      </c>
      <c r="J14" s="23">
        <v>1.5491933384829673E-2</v>
      </c>
      <c r="K14" s="23">
        <v>7.5277265270908052E-3</v>
      </c>
      <c r="L14" s="23">
        <v>2.3452078799117156E-2</v>
      </c>
      <c r="M14" s="23">
        <v>1.6996749443881478E-17</v>
      </c>
      <c r="N14" s="23">
        <v>2.4289915602982499E-2</v>
      </c>
      <c r="O14" s="23">
        <v>8.1649658092772578E-3</v>
      </c>
      <c r="P14" s="23">
        <v>6.3245553203367553E-3</v>
      </c>
      <c r="Q14" s="23">
        <v>1.3662601021279525E-2</v>
      </c>
      <c r="R14" s="23">
        <v>1.1667174122270713E-2</v>
      </c>
      <c r="S14" s="23">
        <v>4.2622372841814735E-2</v>
      </c>
      <c r="T14" s="23">
        <v>1.9247117962457469E-2</v>
      </c>
      <c r="U14" s="23">
        <v>1.2649110640673519E-2</v>
      </c>
      <c r="V14" s="23">
        <v>1.2110601416389966E-2</v>
      </c>
      <c r="W14" s="227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  <c r="BM14" s="54"/>
    </row>
    <row r="15" spans="1:66">
      <c r="A15" s="29"/>
      <c r="B15" s="3" t="s">
        <v>86</v>
      </c>
      <c r="C15" s="28"/>
      <c r="D15" s="13">
        <v>7.7459666924148338E-2</v>
      </c>
      <c r="E15" s="13">
        <v>4.0155569553822559E-2</v>
      </c>
      <c r="F15" s="13">
        <v>6.7239262205318145E-2</v>
      </c>
      <c r="G15" s="13">
        <v>4.0155569553822559E-2</v>
      </c>
      <c r="H15" s="13" t="s">
        <v>632</v>
      </c>
      <c r="I15" s="13">
        <v>9.6824583655185398E-2</v>
      </c>
      <c r="J15" s="13">
        <v>7.0417879021953053E-2</v>
      </c>
      <c r="K15" s="13">
        <v>3.7327569555822178E-2</v>
      </c>
      <c r="L15" s="13">
        <v>9.5722770608641455E-2</v>
      </c>
      <c r="M15" s="13">
        <v>1.6996749443881474E-16</v>
      </c>
      <c r="N15" s="13">
        <v>0.11297635164177908</v>
      </c>
      <c r="O15" s="13">
        <v>4.1516775301409785E-2</v>
      </c>
      <c r="P15" s="13">
        <v>3.0116930096841694E-2</v>
      </c>
      <c r="Q15" s="13">
        <v>0.14638501094228065</v>
      </c>
      <c r="R15" s="13">
        <v>6.1601520962517642E-2</v>
      </c>
      <c r="S15" s="13">
        <v>0.17163371614153586</v>
      </c>
      <c r="T15" s="13">
        <v>9.8922776601532814E-2</v>
      </c>
      <c r="U15" s="13">
        <v>6.6574266529860635E-2</v>
      </c>
      <c r="V15" s="13">
        <v>7.2663608498339805E-2</v>
      </c>
      <c r="W15" s="14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271</v>
      </c>
      <c r="C16" s="28"/>
      <c r="D16" s="13">
        <v>1.6101112999253431E-2</v>
      </c>
      <c r="E16" s="13">
        <v>3.3036131549241121E-2</v>
      </c>
      <c r="F16" s="13">
        <v>4.1503640824234855E-2</v>
      </c>
      <c r="G16" s="13">
        <v>3.3036131549241121E-2</v>
      </c>
      <c r="H16" s="13" t="s">
        <v>632</v>
      </c>
      <c r="I16" s="13">
        <v>-0.18711910960059708</v>
      </c>
      <c r="J16" s="13">
        <v>0.11771122429917891</v>
      </c>
      <c r="K16" s="13">
        <v>2.4568622274247165E-2</v>
      </c>
      <c r="L16" s="13">
        <v>0.24472386342408559</v>
      </c>
      <c r="M16" s="13">
        <v>-0.49194944350037317</v>
      </c>
      <c r="N16" s="13">
        <v>9.230869647419726E-2</v>
      </c>
      <c r="O16" s="13">
        <v>-8.3390555073414863E-4</v>
      </c>
      <c r="P16" s="13">
        <v>6.6906168649216058E-2</v>
      </c>
      <c r="Q16" s="13">
        <v>-0.52581948060034844</v>
      </c>
      <c r="R16" s="13">
        <v>-3.776494265387309E-2</v>
      </c>
      <c r="S16" s="13">
        <v>0.26165888197407305</v>
      </c>
      <c r="T16" s="13">
        <v>-1.150075566227482E-2</v>
      </c>
      <c r="U16" s="13">
        <v>-3.4703942650709307E-2</v>
      </c>
      <c r="V16" s="13">
        <v>-0.15324907250062214</v>
      </c>
      <c r="W16" s="14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272</v>
      </c>
      <c r="C17" s="46"/>
      <c r="D17" s="44">
        <v>0.05</v>
      </c>
      <c r="E17" s="44">
        <v>0.15</v>
      </c>
      <c r="F17" s="44">
        <v>0.25</v>
      </c>
      <c r="G17" s="44">
        <v>0.15</v>
      </c>
      <c r="H17" s="44">
        <v>10.65</v>
      </c>
      <c r="I17" s="44">
        <v>2.4700000000000002</v>
      </c>
      <c r="J17" s="44">
        <v>1.1599999999999999</v>
      </c>
      <c r="K17" s="44">
        <v>0.05</v>
      </c>
      <c r="L17" s="44">
        <v>2.67</v>
      </c>
      <c r="M17" s="44" t="s">
        <v>273</v>
      </c>
      <c r="N17" s="44">
        <v>0.86</v>
      </c>
      <c r="O17" s="44">
        <v>0.25</v>
      </c>
      <c r="P17" s="44">
        <v>0.56000000000000005</v>
      </c>
      <c r="Q17" s="44">
        <v>6.51</v>
      </c>
      <c r="R17" s="44">
        <v>0.69</v>
      </c>
      <c r="S17" s="44">
        <v>2.88</v>
      </c>
      <c r="T17" s="44">
        <v>0.38</v>
      </c>
      <c r="U17" s="44">
        <v>0.66</v>
      </c>
      <c r="V17" s="44">
        <v>2.0699999999999998</v>
      </c>
      <c r="W17" s="14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289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>
      <c r="BM19" s="53"/>
    </row>
    <row r="20" spans="1:65" ht="15">
      <c r="B20" s="8" t="s">
        <v>487</v>
      </c>
      <c r="BM20" s="27" t="s">
        <v>66</v>
      </c>
    </row>
    <row r="21" spans="1:65" ht="15">
      <c r="A21" s="24" t="s">
        <v>48</v>
      </c>
      <c r="B21" s="18" t="s">
        <v>117</v>
      </c>
      <c r="C21" s="15" t="s">
        <v>118</v>
      </c>
      <c r="D21" s="16" t="s">
        <v>240</v>
      </c>
      <c r="E21" s="17" t="s">
        <v>240</v>
      </c>
      <c r="F21" s="17" t="s">
        <v>240</v>
      </c>
      <c r="G21" s="17" t="s">
        <v>240</v>
      </c>
      <c r="H21" s="17" t="s">
        <v>240</v>
      </c>
      <c r="I21" s="17" t="s">
        <v>240</v>
      </c>
      <c r="J21" s="17" t="s">
        <v>240</v>
      </c>
      <c r="K21" s="17" t="s">
        <v>240</v>
      </c>
      <c r="L21" s="17" t="s">
        <v>240</v>
      </c>
      <c r="M21" s="17" t="s">
        <v>240</v>
      </c>
      <c r="N21" s="17" t="s">
        <v>240</v>
      </c>
      <c r="O21" s="17" t="s">
        <v>240</v>
      </c>
      <c r="P21" s="17" t="s">
        <v>240</v>
      </c>
      <c r="Q21" s="17" t="s">
        <v>240</v>
      </c>
      <c r="R21" s="17" t="s">
        <v>240</v>
      </c>
      <c r="S21" s="17" t="s">
        <v>240</v>
      </c>
      <c r="T21" s="17" t="s">
        <v>240</v>
      </c>
      <c r="U21" s="17" t="s">
        <v>240</v>
      </c>
      <c r="V21" s="17" t="s">
        <v>240</v>
      </c>
      <c r="W21" s="17" t="s">
        <v>240</v>
      </c>
      <c r="X21" s="145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241</v>
      </c>
      <c r="C22" s="9" t="s">
        <v>241</v>
      </c>
      <c r="D22" s="143" t="s">
        <v>243</v>
      </c>
      <c r="E22" s="144" t="s">
        <v>244</v>
      </c>
      <c r="F22" s="144" t="s">
        <v>245</v>
      </c>
      <c r="G22" s="144" t="s">
        <v>246</v>
      </c>
      <c r="H22" s="144" t="s">
        <v>247</v>
      </c>
      <c r="I22" s="144" t="s">
        <v>248</v>
      </c>
      <c r="J22" s="144" t="s">
        <v>249</v>
      </c>
      <c r="K22" s="144" t="s">
        <v>250</v>
      </c>
      <c r="L22" s="144" t="s">
        <v>251</v>
      </c>
      <c r="M22" s="144" t="s">
        <v>252</v>
      </c>
      <c r="N22" s="144" t="s">
        <v>253</v>
      </c>
      <c r="O22" s="144" t="s">
        <v>254</v>
      </c>
      <c r="P22" s="144" t="s">
        <v>255</v>
      </c>
      <c r="Q22" s="144" t="s">
        <v>257</v>
      </c>
      <c r="R22" s="144" t="s">
        <v>258</v>
      </c>
      <c r="S22" s="144" t="s">
        <v>259</v>
      </c>
      <c r="T22" s="144" t="s">
        <v>260</v>
      </c>
      <c r="U22" s="144" t="s">
        <v>283</v>
      </c>
      <c r="V22" s="144" t="s">
        <v>285</v>
      </c>
      <c r="W22" s="144" t="s">
        <v>261</v>
      </c>
      <c r="X22" s="145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286</v>
      </c>
      <c r="E23" s="11" t="s">
        <v>286</v>
      </c>
      <c r="F23" s="11" t="s">
        <v>120</v>
      </c>
      <c r="G23" s="11" t="s">
        <v>286</v>
      </c>
      <c r="H23" s="11" t="s">
        <v>286</v>
      </c>
      <c r="I23" s="11" t="s">
        <v>120</v>
      </c>
      <c r="J23" s="11" t="s">
        <v>287</v>
      </c>
      <c r="K23" s="11" t="s">
        <v>286</v>
      </c>
      <c r="L23" s="11" t="s">
        <v>286</v>
      </c>
      <c r="M23" s="11" t="s">
        <v>286</v>
      </c>
      <c r="N23" s="11" t="s">
        <v>120</v>
      </c>
      <c r="O23" s="11" t="s">
        <v>120</v>
      </c>
      <c r="P23" s="11" t="s">
        <v>286</v>
      </c>
      <c r="Q23" s="11" t="s">
        <v>286</v>
      </c>
      <c r="R23" s="11" t="s">
        <v>287</v>
      </c>
      <c r="S23" s="11" t="s">
        <v>287</v>
      </c>
      <c r="T23" s="11" t="s">
        <v>120</v>
      </c>
      <c r="U23" s="11" t="s">
        <v>120</v>
      </c>
      <c r="V23" s="11" t="s">
        <v>286</v>
      </c>
      <c r="W23" s="11" t="s">
        <v>286</v>
      </c>
      <c r="X23" s="145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145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7.17</v>
      </c>
      <c r="E25" s="21">
        <v>6.81</v>
      </c>
      <c r="F25" s="21">
        <v>6.9177</v>
      </c>
      <c r="G25" s="21">
        <v>6.87</v>
      </c>
      <c r="H25" s="140">
        <v>5.8403999999999998</v>
      </c>
      <c r="I25" s="21">
        <v>6.8127631221824014</v>
      </c>
      <c r="J25" s="21">
        <v>6.4399999999999995</v>
      </c>
      <c r="K25" s="21">
        <v>6.9</v>
      </c>
      <c r="L25" s="140">
        <v>6.05</v>
      </c>
      <c r="M25" s="21">
        <v>6.77</v>
      </c>
      <c r="N25" s="21">
        <v>7.12</v>
      </c>
      <c r="O25" s="140">
        <v>7.48</v>
      </c>
      <c r="P25" s="21">
        <v>6.59</v>
      </c>
      <c r="Q25" s="21">
        <v>7.1</v>
      </c>
      <c r="R25" s="21">
        <v>7.1099999999999994</v>
      </c>
      <c r="S25" s="21">
        <v>6.9438259253572499</v>
      </c>
      <c r="T25" s="21">
        <v>7.3</v>
      </c>
      <c r="U25" s="21">
        <v>7.0708432585611503</v>
      </c>
      <c r="V25" s="139">
        <v>7.6</v>
      </c>
      <c r="W25" s="21">
        <v>7.16</v>
      </c>
      <c r="X25" s="14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6.98</v>
      </c>
      <c r="E26" s="11">
        <v>6.8900000000000006</v>
      </c>
      <c r="F26" s="11">
        <v>7.051499999999999</v>
      </c>
      <c r="G26" s="11">
        <v>6.99</v>
      </c>
      <c r="H26" s="141">
        <v>6.0772000000000004</v>
      </c>
      <c r="I26" s="11">
        <v>6.7986839126901897</v>
      </c>
      <c r="J26" s="11">
        <v>6.370000000000001</v>
      </c>
      <c r="K26" s="11">
        <v>6.9500000000000011</v>
      </c>
      <c r="L26" s="141">
        <v>5.69</v>
      </c>
      <c r="M26" s="11">
        <v>6.6000000000000005</v>
      </c>
      <c r="N26" s="11">
        <v>7.12</v>
      </c>
      <c r="O26" s="141">
        <v>7.57</v>
      </c>
      <c r="P26" s="11">
        <v>6.59</v>
      </c>
      <c r="Q26" s="11">
        <v>7.12</v>
      </c>
      <c r="R26" s="11">
        <v>7.07</v>
      </c>
      <c r="S26" s="11">
        <v>6.8843784279582501</v>
      </c>
      <c r="T26" s="11">
        <v>7.36</v>
      </c>
      <c r="U26" s="11">
        <v>7.0789336626835908</v>
      </c>
      <c r="V26" s="11">
        <v>7.2000000000000011</v>
      </c>
      <c r="W26" s="11">
        <v>6.9599999999999991</v>
      </c>
      <c r="X26" s="145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7.17</v>
      </c>
      <c r="E27" s="11">
        <v>6.8900000000000006</v>
      </c>
      <c r="F27" s="11">
        <v>6.9093</v>
      </c>
      <c r="G27" s="11">
        <v>7.06</v>
      </c>
      <c r="H27" s="141">
        <v>5.8205</v>
      </c>
      <c r="I27" s="11">
        <v>6.8023955852278801</v>
      </c>
      <c r="J27" s="11">
        <v>6.64</v>
      </c>
      <c r="K27" s="11">
        <v>6.8900000000000006</v>
      </c>
      <c r="L27" s="141">
        <v>5.86</v>
      </c>
      <c r="M27" s="11">
        <v>6.79</v>
      </c>
      <c r="N27" s="11">
        <v>7.1400000000000006</v>
      </c>
      <c r="O27" s="141">
        <v>7.870000000000001</v>
      </c>
      <c r="P27" s="11">
        <v>6.660000000000001</v>
      </c>
      <c r="Q27" s="11">
        <v>6.9</v>
      </c>
      <c r="R27" s="11">
        <v>6.99</v>
      </c>
      <c r="S27" s="11">
        <v>6.8962496686837484</v>
      </c>
      <c r="T27" s="11">
        <v>7.3</v>
      </c>
      <c r="U27" s="11">
        <v>7.1580346645893602</v>
      </c>
      <c r="V27" s="11">
        <v>7.1</v>
      </c>
      <c r="W27" s="11">
        <v>7.06</v>
      </c>
      <c r="X27" s="145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7.13</v>
      </c>
      <c r="E28" s="11">
        <v>6.81</v>
      </c>
      <c r="F28" s="11">
        <v>6.8536999999999999</v>
      </c>
      <c r="G28" s="11">
        <v>6.87</v>
      </c>
      <c r="H28" s="141">
        <v>5.8875999999999999</v>
      </c>
      <c r="I28" s="11">
        <v>6.803000421351868</v>
      </c>
      <c r="J28" s="11">
        <v>6.35</v>
      </c>
      <c r="K28" s="11">
        <v>6.97</v>
      </c>
      <c r="L28" s="141">
        <v>5.94</v>
      </c>
      <c r="M28" s="11">
        <v>6.59</v>
      </c>
      <c r="N28" s="11">
        <v>7.1</v>
      </c>
      <c r="O28" s="141">
        <v>7.44</v>
      </c>
      <c r="P28" s="11">
        <v>6.65</v>
      </c>
      <c r="Q28" s="11">
        <v>6.92</v>
      </c>
      <c r="R28" s="11">
        <v>7.1</v>
      </c>
      <c r="S28" s="11">
        <v>7.0007162618262493</v>
      </c>
      <c r="T28" s="11">
        <v>7.36</v>
      </c>
      <c r="U28" s="11">
        <v>7.3301545374968633</v>
      </c>
      <c r="V28" s="11">
        <v>7.04</v>
      </c>
      <c r="W28" s="11">
        <v>6.9099999999999993</v>
      </c>
      <c r="X28" s="145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6.9531031514129724</v>
      </c>
    </row>
    <row r="29" spans="1:65">
      <c r="A29" s="29"/>
      <c r="B29" s="19">
        <v>1</v>
      </c>
      <c r="C29" s="9">
        <v>5</v>
      </c>
      <c r="D29" s="11">
        <v>7.12</v>
      </c>
      <c r="E29" s="11">
        <v>6.87</v>
      </c>
      <c r="F29" s="11">
        <v>7.0213000000000001</v>
      </c>
      <c r="G29" s="11">
        <v>6.7299999999999995</v>
      </c>
      <c r="H29" s="141">
        <v>5.8926999999999996</v>
      </c>
      <c r="I29" s="11">
        <v>6.8074974168428604</v>
      </c>
      <c r="J29" s="11">
        <v>6.5599999999999987</v>
      </c>
      <c r="K29" s="11">
        <v>6.8900000000000006</v>
      </c>
      <c r="L29" s="141">
        <v>5.75</v>
      </c>
      <c r="M29" s="11">
        <v>6.5700000000000012</v>
      </c>
      <c r="N29" s="11">
        <v>7.1099999999999994</v>
      </c>
      <c r="O29" s="141">
        <v>7.44</v>
      </c>
      <c r="P29" s="11">
        <v>6.63</v>
      </c>
      <c r="Q29" s="11">
        <v>7.1</v>
      </c>
      <c r="R29" s="11">
        <v>7.12</v>
      </c>
      <c r="S29" s="11">
        <v>6.9247959315757504</v>
      </c>
      <c r="T29" s="11">
        <v>7.3</v>
      </c>
      <c r="U29" s="11">
        <v>7.3097941538724438</v>
      </c>
      <c r="V29" s="11">
        <v>7.2000000000000011</v>
      </c>
      <c r="W29" s="11">
        <v>6.99</v>
      </c>
      <c r="X29" s="145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21</v>
      </c>
    </row>
    <row r="30" spans="1:65">
      <c r="A30" s="29"/>
      <c r="B30" s="19">
        <v>1</v>
      </c>
      <c r="C30" s="9">
        <v>6</v>
      </c>
      <c r="D30" s="11">
        <v>6.9500000000000011</v>
      </c>
      <c r="E30" s="11">
        <v>6.99</v>
      </c>
      <c r="F30" s="11">
        <v>6.988900000000001</v>
      </c>
      <c r="G30" s="11">
        <v>6.8600000000000012</v>
      </c>
      <c r="H30" s="141">
        <v>5.7528000000000006</v>
      </c>
      <c r="I30" s="11">
        <v>6.7996639978317797</v>
      </c>
      <c r="J30" s="11">
        <v>6.47</v>
      </c>
      <c r="K30" s="11">
        <v>7.02</v>
      </c>
      <c r="L30" s="141">
        <v>6.43</v>
      </c>
      <c r="M30" s="11">
        <v>6.83</v>
      </c>
      <c r="N30" s="11">
        <v>7.1800000000000006</v>
      </c>
      <c r="O30" s="141">
        <v>7.6499999999999995</v>
      </c>
      <c r="P30" s="11">
        <v>6.65</v>
      </c>
      <c r="Q30" s="11">
        <v>7.1099999999999994</v>
      </c>
      <c r="R30" s="11">
        <v>7.06</v>
      </c>
      <c r="S30" s="11">
        <v>6.9069500080642499</v>
      </c>
      <c r="T30" s="11">
        <v>7.3</v>
      </c>
      <c r="U30" s="11">
        <v>7.1064756818230812</v>
      </c>
      <c r="V30" s="11">
        <v>7.2700000000000005</v>
      </c>
      <c r="W30" s="11">
        <v>7.06</v>
      </c>
      <c r="X30" s="145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268</v>
      </c>
      <c r="C31" s="12"/>
      <c r="D31" s="22">
        <v>7.0866666666666669</v>
      </c>
      <c r="E31" s="22">
        <v>6.876666666666666</v>
      </c>
      <c r="F31" s="22">
        <v>6.957066666666667</v>
      </c>
      <c r="G31" s="22">
        <v>6.8966666666666656</v>
      </c>
      <c r="H31" s="22">
        <v>5.8785333333333334</v>
      </c>
      <c r="I31" s="22">
        <v>6.8040007426878297</v>
      </c>
      <c r="J31" s="22">
        <v>6.4716666666666667</v>
      </c>
      <c r="K31" s="22">
        <v>6.9366666666666674</v>
      </c>
      <c r="L31" s="22">
        <v>5.9533333333333331</v>
      </c>
      <c r="M31" s="22">
        <v>6.6916666666666664</v>
      </c>
      <c r="N31" s="22">
        <v>7.1283333333333339</v>
      </c>
      <c r="O31" s="22">
        <v>7.5750000000000002</v>
      </c>
      <c r="P31" s="22">
        <v>6.6283333333333339</v>
      </c>
      <c r="Q31" s="22">
        <v>7.041666666666667</v>
      </c>
      <c r="R31" s="22">
        <v>7.0750000000000002</v>
      </c>
      <c r="S31" s="22">
        <v>6.9261527039109154</v>
      </c>
      <c r="T31" s="22">
        <v>7.3199999999999994</v>
      </c>
      <c r="U31" s="22">
        <v>7.1757059931710812</v>
      </c>
      <c r="V31" s="22">
        <v>7.2350000000000003</v>
      </c>
      <c r="W31" s="22">
        <v>7.0233333333333334</v>
      </c>
      <c r="X31" s="145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269</v>
      </c>
      <c r="C32" s="28"/>
      <c r="D32" s="11">
        <v>7.125</v>
      </c>
      <c r="E32" s="11">
        <v>6.8800000000000008</v>
      </c>
      <c r="F32" s="11">
        <v>6.9533000000000005</v>
      </c>
      <c r="G32" s="11">
        <v>6.87</v>
      </c>
      <c r="H32" s="11">
        <v>5.8639999999999999</v>
      </c>
      <c r="I32" s="11">
        <v>6.8026980032898745</v>
      </c>
      <c r="J32" s="11">
        <v>6.4550000000000001</v>
      </c>
      <c r="K32" s="11">
        <v>6.9250000000000007</v>
      </c>
      <c r="L32" s="11">
        <v>5.9</v>
      </c>
      <c r="M32" s="11">
        <v>6.6850000000000005</v>
      </c>
      <c r="N32" s="11">
        <v>7.12</v>
      </c>
      <c r="O32" s="11">
        <v>7.5250000000000004</v>
      </c>
      <c r="P32" s="11">
        <v>6.6400000000000006</v>
      </c>
      <c r="Q32" s="11">
        <v>7.1</v>
      </c>
      <c r="R32" s="11">
        <v>7.085</v>
      </c>
      <c r="S32" s="11">
        <v>6.9158729698200005</v>
      </c>
      <c r="T32" s="11">
        <v>7.3</v>
      </c>
      <c r="U32" s="11">
        <v>7.1322551732062207</v>
      </c>
      <c r="V32" s="11">
        <v>7.2000000000000011</v>
      </c>
      <c r="W32" s="11">
        <v>7.0250000000000004</v>
      </c>
      <c r="X32" s="145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270</v>
      </c>
      <c r="C33" s="28"/>
      <c r="D33" s="23">
        <v>9.6884811331119314E-2</v>
      </c>
      <c r="E33" s="23">
        <v>6.6533199732665069E-2</v>
      </c>
      <c r="F33" s="23">
        <v>7.5594964558935066E-2</v>
      </c>
      <c r="G33" s="23">
        <v>0.11483321238503545</v>
      </c>
      <c r="H33" s="23">
        <v>0.10989288724329099</v>
      </c>
      <c r="I33" s="23">
        <v>5.2850588448955568E-3</v>
      </c>
      <c r="J33" s="23">
        <v>0.11160943807163705</v>
      </c>
      <c r="K33" s="23">
        <v>5.2788887719544049E-2</v>
      </c>
      <c r="L33" s="23">
        <v>0.26688324538394415</v>
      </c>
      <c r="M33" s="23">
        <v>0.11703275894665813</v>
      </c>
      <c r="N33" s="23">
        <v>2.8577380332470807E-2</v>
      </c>
      <c r="O33" s="23">
        <v>0.16622274212634094</v>
      </c>
      <c r="P33" s="23">
        <v>3.125166662222497E-2</v>
      </c>
      <c r="Q33" s="23">
        <v>0.1024532413673019</v>
      </c>
      <c r="R33" s="23">
        <v>4.7644516998286222E-2</v>
      </c>
      <c r="S33" s="23">
        <v>4.2147201405075913E-2</v>
      </c>
      <c r="T33" s="23">
        <v>3.0983866769659592E-2</v>
      </c>
      <c r="U33" s="23">
        <v>0.11601739232172438</v>
      </c>
      <c r="V33" s="23">
        <v>0.19654516020497667</v>
      </c>
      <c r="W33" s="23">
        <v>8.8694231304334098E-2</v>
      </c>
      <c r="X33" s="227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8"/>
      <c r="BA33" s="228"/>
      <c r="BB33" s="228"/>
      <c r="BC33" s="228"/>
      <c r="BD33" s="228"/>
      <c r="BE33" s="228"/>
      <c r="BF33" s="228"/>
      <c r="BG33" s="228"/>
      <c r="BH33" s="228"/>
      <c r="BI33" s="228"/>
      <c r="BJ33" s="228"/>
      <c r="BK33" s="228"/>
      <c r="BL33" s="228"/>
      <c r="BM33" s="54"/>
    </row>
    <row r="34" spans="1:65">
      <c r="A34" s="29"/>
      <c r="B34" s="3" t="s">
        <v>86</v>
      </c>
      <c r="C34" s="28"/>
      <c r="D34" s="13">
        <v>1.3671422106931229E-2</v>
      </c>
      <c r="E34" s="13">
        <v>9.6752108190981696E-3</v>
      </c>
      <c r="F34" s="13">
        <v>1.0865924991222603E-2</v>
      </c>
      <c r="G34" s="13">
        <v>1.6650538286858696E-2</v>
      </c>
      <c r="H34" s="13">
        <v>1.8693929422864717E-2</v>
      </c>
      <c r="I34" s="13">
        <v>7.7675753498048048E-4</v>
      </c>
      <c r="J34" s="13">
        <v>1.7245857028839101E-2</v>
      </c>
      <c r="K34" s="13">
        <v>7.610123169564254E-3</v>
      </c>
      <c r="L34" s="13">
        <v>4.4829212550494539E-2</v>
      </c>
      <c r="M34" s="13">
        <v>1.74893288587783E-2</v>
      </c>
      <c r="N34" s="13">
        <v>4.0089848490723595E-3</v>
      </c>
      <c r="O34" s="13">
        <v>2.1943596320309035E-2</v>
      </c>
      <c r="P34" s="13">
        <v>4.7148604408687404E-3</v>
      </c>
      <c r="Q34" s="13">
        <v>1.4549572738551748E-2</v>
      </c>
      <c r="R34" s="13">
        <v>6.7342073495810914E-3</v>
      </c>
      <c r="S34" s="13">
        <v>6.0852255511601857E-3</v>
      </c>
      <c r="T34" s="13">
        <v>4.2327686843797261E-3</v>
      </c>
      <c r="U34" s="13">
        <v>1.616808052505703E-2</v>
      </c>
      <c r="V34" s="13">
        <v>2.7165882543880672E-2</v>
      </c>
      <c r="W34" s="13">
        <v>1.2628509440579132E-2</v>
      </c>
      <c r="X34" s="145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271</v>
      </c>
      <c r="C35" s="28"/>
      <c r="D35" s="13">
        <v>1.9209195138512047E-2</v>
      </c>
      <c r="E35" s="13">
        <v>-1.0993146956373434E-2</v>
      </c>
      <c r="F35" s="13">
        <v>5.7003544566835984E-4</v>
      </c>
      <c r="G35" s="13">
        <v>-8.1167334235273669E-3</v>
      </c>
      <c r="H35" s="13">
        <v>-0.15454535833561889</v>
      </c>
      <c r="I35" s="13">
        <v>-2.1444009311848422E-2</v>
      </c>
      <c r="J35" s="13">
        <v>-6.9240520996509458E-2</v>
      </c>
      <c r="K35" s="13">
        <v>-2.3639063578345665E-3</v>
      </c>
      <c r="L35" s="13">
        <v>-0.14378757172277412</v>
      </c>
      <c r="M35" s="13">
        <v>-3.7599972135200943E-2</v>
      </c>
      <c r="N35" s="13">
        <v>2.5201723331941706E-2</v>
      </c>
      <c r="O35" s="13">
        <v>8.9441625565507277E-2</v>
      </c>
      <c r="P35" s="13">
        <v>-4.670861498921397E-2</v>
      </c>
      <c r="Q35" s="13">
        <v>1.2737264689608008E-2</v>
      </c>
      <c r="R35" s="13">
        <v>1.7531287244351601E-2</v>
      </c>
      <c r="S35" s="13">
        <v>-3.8760315955589375E-3</v>
      </c>
      <c r="T35" s="13">
        <v>5.2767353021717867E-2</v>
      </c>
      <c r="U35" s="13">
        <v>3.2014891324152472E-2</v>
      </c>
      <c r="V35" s="13">
        <v>4.0542595507121471E-2</v>
      </c>
      <c r="W35" s="13">
        <v>1.010055228449902E-2</v>
      </c>
      <c r="X35" s="145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272</v>
      </c>
      <c r="C36" s="46"/>
      <c r="D36" s="44">
        <v>0.57999999999999996</v>
      </c>
      <c r="E36" s="44">
        <v>0.28999999999999998</v>
      </c>
      <c r="F36" s="44">
        <v>0.04</v>
      </c>
      <c r="G36" s="44">
        <v>0.21</v>
      </c>
      <c r="H36" s="44">
        <v>4.4400000000000004</v>
      </c>
      <c r="I36" s="44">
        <v>0.59</v>
      </c>
      <c r="J36" s="44">
        <v>1.98</v>
      </c>
      <c r="K36" s="44">
        <v>0.04</v>
      </c>
      <c r="L36" s="44">
        <v>4.13</v>
      </c>
      <c r="M36" s="44">
        <v>1.06</v>
      </c>
      <c r="N36" s="44">
        <v>0.75</v>
      </c>
      <c r="O36" s="44">
        <v>2.61</v>
      </c>
      <c r="P36" s="44">
        <v>1.32</v>
      </c>
      <c r="Q36" s="44">
        <v>0.39</v>
      </c>
      <c r="R36" s="44">
        <v>0.53</v>
      </c>
      <c r="S36" s="44">
        <v>0.09</v>
      </c>
      <c r="T36" s="44">
        <v>1.56</v>
      </c>
      <c r="U36" s="44">
        <v>0.95</v>
      </c>
      <c r="V36" s="44">
        <v>1.2</v>
      </c>
      <c r="W36" s="44">
        <v>0.32</v>
      </c>
      <c r="X36" s="145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3"/>
    </row>
    <row r="38" spans="1:65" ht="15">
      <c r="B38" s="8" t="s">
        <v>488</v>
      </c>
      <c r="BM38" s="27" t="s">
        <v>66</v>
      </c>
    </row>
    <row r="39" spans="1:65" ht="15">
      <c r="A39" s="24" t="s">
        <v>7</v>
      </c>
      <c r="B39" s="18" t="s">
        <v>117</v>
      </c>
      <c r="C39" s="15" t="s">
        <v>118</v>
      </c>
      <c r="D39" s="16" t="s">
        <v>240</v>
      </c>
      <c r="E39" s="17" t="s">
        <v>240</v>
      </c>
      <c r="F39" s="17" t="s">
        <v>240</v>
      </c>
      <c r="G39" s="17" t="s">
        <v>240</v>
      </c>
      <c r="H39" s="17" t="s">
        <v>240</v>
      </c>
      <c r="I39" s="17" t="s">
        <v>240</v>
      </c>
      <c r="J39" s="17" t="s">
        <v>240</v>
      </c>
      <c r="K39" s="17" t="s">
        <v>240</v>
      </c>
      <c r="L39" s="17" t="s">
        <v>240</v>
      </c>
      <c r="M39" s="17" t="s">
        <v>240</v>
      </c>
      <c r="N39" s="17" t="s">
        <v>240</v>
      </c>
      <c r="O39" s="17" t="s">
        <v>240</v>
      </c>
      <c r="P39" s="17" t="s">
        <v>240</v>
      </c>
      <c r="Q39" s="17" t="s">
        <v>240</v>
      </c>
      <c r="R39" s="17" t="s">
        <v>240</v>
      </c>
      <c r="S39" s="17" t="s">
        <v>240</v>
      </c>
      <c r="T39" s="17" t="s">
        <v>240</v>
      </c>
      <c r="U39" s="17" t="s">
        <v>240</v>
      </c>
      <c r="V39" s="17" t="s">
        <v>240</v>
      </c>
      <c r="W39" s="14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241</v>
      </c>
      <c r="C40" s="9" t="s">
        <v>241</v>
      </c>
      <c r="D40" s="143" t="s">
        <v>243</v>
      </c>
      <c r="E40" s="144" t="s">
        <v>244</v>
      </c>
      <c r="F40" s="144" t="s">
        <v>245</v>
      </c>
      <c r="G40" s="144" t="s">
        <v>246</v>
      </c>
      <c r="H40" s="144" t="s">
        <v>247</v>
      </c>
      <c r="I40" s="144" t="s">
        <v>249</v>
      </c>
      <c r="J40" s="144" t="s">
        <v>250</v>
      </c>
      <c r="K40" s="144" t="s">
        <v>251</v>
      </c>
      <c r="L40" s="144" t="s">
        <v>252</v>
      </c>
      <c r="M40" s="144" t="s">
        <v>253</v>
      </c>
      <c r="N40" s="144" t="s">
        <v>254</v>
      </c>
      <c r="O40" s="144" t="s">
        <v>255</v>
      </c>
      <c r="P40" s="144" t="s">
        <v>257</v>
      </c>
      <c r="Q40" s="144" t="s">
        <v>258</v>
      </c>
      <c r="R40" s="144" t="s">
        <v>259</v>
      </c>
      <c r="S40" s="144" t="s">
        <v>283</v>
      </c>
      <c r="T40" s="144" t="s">
        <v>285</v>
      </c>
      <c r="U40" s="144" t="s">
        <v>284</v>
      </c>
      <c r="V40" s="144" t="s">
        <v>261</v>
      </c>
      <c r="W40" s="14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286</v>
      </c>
      <c r="E41" s="11" t="s">
        <v>286</v>
      </c>
      <c r="F41" s="11" t="s">
        <v>287</v>
      </c>
      <c r="G41" s="11" t="s">
        <v>286</v>
      </c>
      <c r="H41" s="11" t="s">
        <v>286</v>
      </c>
      <c r="I41" s="11" t="s">
        <v>287</v>
      </c>
      <c r="J41" s="11" t="s">
        <v>286</v>
      </c>
      <c r="K41" s="11" t="s">
        <v>286</v>
      </c>
      <c r="L41" s="11" t="s">
        <v>286</v>
      </c>
      <c r="M41" s="11" t="s">
        <v>287</v>
      </c>
      <c r="N41" s="11" t="s">
        <v>287</v>
      </c>
      <c r="O41" s="11" t="s">
        <v>286</v>
      </c>
      <c r="P41" s="11" t="s">
        <v>287</v>
      </c>
      <c r="Q41" s="11" t="s">
        <v>287</v>
      </c>
      <c r="R41" s="11" t="s">
        <v>287</v>
      </c>
      <c r="S41" s="11" t="s">
        <v>120</v>
      </c>
      <c r="T41" s="11" t="s">
        <v>286</v>
      </c>
      <c r="U41" s="11" t="s">
        <v>120</v>
      </c>
      <c r="V41" s="11" t="s">
        <v>286</v>
      </c>
      <c r="W41" s="14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14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3</v>
      </c>
    </row>
    <row r="43" spans="1:65">
      <c r="A43" s="29"/>
      <c r="B43" s="18">
        <v>1</v>
      </c>
      <c r="C43" s="14">
        <v>1</v>
      </c>
      <c r="D43" s="21">
        <v>7.8</v>
      </c>
      <c r="E43" s="21">
        <v>8</v>
      </c>
      <c r="F43" s="21">
        <v>8.1999999999999993</v>
      </c>
      <c r="G43" s="21">
        <v>7.6</v>
      </c>
      <c r="H43" s="21">
        <v>7.4</v>
      </c>
      <c r="I43" s="21">
        <v>8.4</v>
      </c>
      <c r="J43" s="21">
        <v>7.8</v>
      </c>
      <c r="K43" s="140">
        <v>130</v>
      </c>
      <c r="L43" s="21">
        <v>7.2</v>
      </c>
      <c r="M43" s="140">
        <v>8</v>
      </c>
      <c r="N43" s="140">
        <v>9</v>
      </c>
      <c r="O43" s="21">
        <v>9.4</v>
      </c>
      <c r="P43" s="140">
        <v>8</v>
      </c>
      <c r="Q43" s="140">
        <v>11.4</v>
      </c>
      <c r="R43" s="21">
        <v>7.8036450529228665</v>
      </c>
      <c r="S43" s="21">
        <v>7.8121117584111639</v>
      </c>
      <c r="T43" s="21">
        <v>8.1999999999999993</v>
      </c>
      <c r="U43" s="140">
        <v>17.21</v>
      </c>
      <c r="V43" s="140">
        <v>7</v>
      </c>
      <c r="W43" s="14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</v>
      </c>
    </row>
    <row r="44" spans="1:65">
      <c r="A44" s="29"/>
      <c r="B44" s="19">
        <v>1</v>
      </c>
      <c r="C44" s="9">
        <v>2</v>
      </c>
      <c r="D44" s="11">
        <v>7.6</v>
      </c>
      <c r="E44" s="11">
        <v>8.5</v>
      </c>
      <c r="F44" s="11">
        <v>7.9</v>
      </c>
      <c r="G44" s="11">
        <v>9</v>
      </c>
      <c r="H44" s="11">
        <v>7.3</v>
      </c>
      <c r="I44" s="11">
        <v>8.4</v>
      </c>
      <c r="J44" s="11">
        <v>7.5</v>
      </c>
      <c r="K44" s="141">
        <v>119</v>
      </c>
      <c r="L44" s="11">
        <v>7.4</v>
      </c>
      <c r="M44" s="141">
        <v>8</v>
      </c>
      <c r="N44" s="141">
        <v>9</v>
      </c>
      <c r="O44" s="11">
        <v>8.5</v>
      </c>
      <c r="P44" s="141">
        <v>8</v>
      </c>
      <c r="Q44" s="141">
        <v>10.6</v>
      </c>
      <c r="R44" s="11">
        <v>7.324047073572677</v>
      </c>
      <c r="S44" s="11">
        <v>8.3872587920492396</v>
      </c>
      <c r="T44" s="11">
        <v>7.6</v>
      </c>
      <c r="U44" s="141">
        <v>14.8</v>
      </c>
      <c r="V44" s="141">
        <v>7</v>
      </c>
      <c r="W44" s="14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11</v>
      </c>
    </row>
    <row r="45" spans="1:65">
      <c r="A45" s="29"/>
      <c r="B45" s="19">
        <v>1</v>
      </c>
      <c r="C45" s="9">
        <v>3</v>
      </c>
      <c r="D45" s="11">
        <v>7.6</v>
      </c>
      <c r="E45" s="11">
        <v>8.5</v>
      </c>
      <c r="F45" s="11">
        <v>8</v>
      </c>
      <c r="G45" s="11">
        <v>8.1999999999999993</v>
      </c>
      <c r="H45" s="11">
        <v>7.1</v>
      </c>
      <c r="I45" s="11">
        <v>8.5</v>
      </c>
      <c r="J45" s="11">
        <v>7.5</v>
      </c>
      <c r="K45" s="141">
        <v>117</v>
      </c>
      <c r="L45" s="11">
        <v>8.1999999999999993</v>
      </c>
      <c r="M45" s="141">
        <v>8</v>
      </c>
      <c r="N45" s="141">
        <v>9</v>
      </c>
      <c r="O45" s="11">
        <v>8.4</v>
      </c>
      <c r="P45" s="141">
        <v>8</v>
      </c>
      <c r="Q45" s="141">
        <v>10.7</v>
      </c>
      <c r="R45" s="11">
        <v>7.4795523834583744</v>
      </c>
      <c r="S45" s="11">
        <v>8.3797900501519997</v>
      </c>
      <c r="T45" s="11">
        <v>7.7000000000000011</v>
      </c>
      <c r="U45" s="11"/>
      <c r="V45" s="141">
        <v>11</v>
      </c>
      <c r="W45" s="14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16</v>
      </c>
    </row>
    <row r="46" spans="1:65">
      <c r="A46" s="29"/>
      <c r="B46" s="19">
        <v>1</v>
      </c>
      <c r="C46" s="9">
        <v>4</v>
      </c>
      <c r="D46" s="11">
        <v>8.1</v>
      </c>
      <c r="E46" s="11">
        <v>7.5</v>
      </c>
      <c r="F46" s="11">
        <v>7.9</v>
      </c>
      <c r="G46" s="11">
        <v>8</v>
      </c>
      <c r="H46" s="11">
        <v>7.3</v>
      </c>
      <c r="I46" s="11">
        <v>8.5</v>
      </c>
      <c r="J46" s="11">
        <v>8.6</v>
      </c>
      <c r="K46" s="141">
        <v>145</v>
      </c>
      <c r="L46" s="11">
        <v>7.1</v>
      </c>
      <c r="M46" s="141">
        <v>8</v>
      </c>
      <c r="N46" s="141">
        <v>9</v>
      </c>
      <c r="O46" s="11">
        <v>9.1</v>
      </c>
      <c r="P46" s="141">
        <v>8</v>
      </c>
      <c r="Q46" s="141">
        <v>10.1</v>
      </c>
      <c r="R46" s="11">
        <v>7.0666733499414072</v>
      </c>
      <c r="S46" s="11">
        <v>7.7156093818126701</v>
      </c>
      <c r="T46" s="11">
        <v>7.7000000000000011</v>
      </c>
      <c r="U46" s="11"/>
      <c r="V46" s="141">
        <v>7</v>
      </c>
      <c r="W46" s="14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7.9084815719362425</v>
      </c>
    </row>
    <row r="47" spans="1:65">
      <c r="A47" s="29"/>
      <c r="B47" s="19">
        <v>1</v>
      </c>
      <c r="C47" s="9">
        <v>5</v>
      </c>
      <c r="D47" s="11">
        <v>7.7000000000000011</v>
      </c>
      <c r="E47" s="11">
        <v>7.6</v>
      </c>
      <c r="F47" s="11">
        <v>8.3000000000000007</v>
      </c>
      <c r="G47" s="11">
        <v>7.6</v>
      </c>
      <c r="H47" s="146">
        <v>6.4</v>
      </c>
      <c r="I47" s="11">
        <v>8.1</v>
      </c>
      <c r="J47" s="11">
        <v>8.1999999999999993</v>
      </c>
      <c r="K47" s="141">
        <v>128</v>
      </c>
      <c r="L47" s="11">
        <v>6.8</v>
      </c>
      <c r="M47" s="141">
        <v>8</v>
      </c>
      <c r="N47" s="141">
        <v>8</v>
      </c>
      <c r="O47" s="11">
        <v>9.1999999999999993</v>
      </c>
      <c r="P47" s="141">
        <v>8</v>
      </c>
      <c r="Q47" s="141">
        <v>10.8</v>
      </c>
      <c r="R47" s="11">
        <v>7.2281890564493256</v>
      </c>
      <c r="S47" s="11">
        <v>7.7744852772444988</v>
      </c>
      <c r="T47" s="11">
        <v>7.7000000000000011</v>
      </c>
      <c r="U47" s="11"/>
      <c r="V47" s="141">
        <v>9</v>
      </c>
      <c r="W47" s="14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22</v>
      </c>
    </row>
    <row r="48" spans="1:65">
      <c r="A48" s="29"/>
      <c r="B48" s="19">
        <v>1</v>
      </c>
      <c r="C48" s="9">
        <v>6</v>
      </c>
      <c r="D48" s="11">
        <v>7.7000000000000011</v>
      </c>
      <c r="E48" s="11">
        <v>8.1999999999999993</v>
      </c>
      <c r="F48" s="11">
        <v>8</v>
      </c>
      <c r="G48" s="11">
        <v>8.4</v>
      </c>
      <c r="H48" s="11">
        <v>7.2</v>
      </c>
      <c r="I48" s="11">
        <v>7.5</v>
      </c>
      <c r="J48" s="11">
        <v>8.4</v>
      </c>
      <c r="K48" s="141">
        <v>142</v>
      </c>
      <c r="L48" s="11">
        <v>7.6</v>
      </c>
      <c r="M48" s="141">
        <v>8</v>
      </c>
      <c r="N48" s="141">
        <v>8</v>
      </c>
      <c r="O48" s="11">
        <v>8.8000000000000007</v>
      </c>
      <c r="P48" s="141">
        <v>8</v>
      </c>
      <c r="Q48" s="141">
        <v>10.8</v>
      </c>
      <c r="R48" s="11">
        <v>7.3896154459161698</v>
      </c>
      <c r="S48" s="11">
        <v>7.8896955574791265</v>
      </c>
      <c r="T48" s="11">
        <v>7.7000000000000011</v>
      </c>
      <c r="U48" s="11"/>
      <c r="V48" s="141">
        <v>8</v>
      </c>
      <c r="W48" s="14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20" t="s">
        <v>268</v>
      </c>
      <c r="C49" s="12"/>
      <c r="D49" s="22">
        <v>7.7500000000000009</v>
      </c>
      <c r="E49" s="22">
        <v>8.0499999999999989</v>
      </c>
      <c r="F49" s="22">
        <v>8.0499999999999989</v>
      </c>
      <c r="G49" s="22">
        <v>8.1333333333333329</v>
      </c>
      <c r="H49" s="22">
        <v>7.1166666666666671</v>
      </c>
      <c r="I49" s="22">
        <v>8.2333333333333325</v>
      </c>
      <c r="J49" s="22">
        <v>7.9999999999999991</v>
      </c>
      <c r="K49" s="22">
        <v>130.16666666666666</v>
      </c>
      <c r="L49" s="22">
        <v>7.3833333333333329</v>
      </c>
      <c r="M49" s="22">
        <v>8</v>
      </c>
      <c r="N49" s="22">
        <v>8.6666666666666661</v>
      </c>
      <c r="O49" s="22">
        <v>8.8999999999999986</v>
      </c>
      <c r="P49" s="22">
        <v>8</v>
      </c>
      <c r="Q49" s="22">
        <v>10.733333333333334</v>
      </c>
      <c r="R49" s="22">
        <v>7.3819537270434701</v>
      </c>
      <c r="S49" s="22">
        <v>7.9931584695247837</v>
      </c>
      <c r="T49" s="22">
        <v>7.7666666666666684</v>
      </c>
      <c r="U49" s="22">
        <v>16.005000000000003</v>
      </c>
      <c r="V49" s="22">
        <v>8.1666666666666661</v>
      </c>
      <c r="W49" s="14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9"/>
      <c r="B50" s="3" t="s">
        <v>269</v>
      </c>
      <c r="C50" s="28"/>
      <c r="D50" s="11">
        <v>7.7000000000000011</v>
      </c>
      <c r="E50" s="11">
        <v>8.1</v>
      </c>
      <c r="F50" s="11">
        <v>8</v>
      </c>
      <c r="G50" s="11">
        <v>8.1</v>
      </c>
      <c r="H50" s="11">
        <v>7.25</v>
      </c>
      <c r="I50" s="11">
        <v>8.4</v>
      </c>
      <c r="J50" s="11">
        <v>8</v>
      </c>
      <c r="K50" s="11">
        <v>129</v>
      </c>
      <c r="L50" s="11">
        <v>7.3000000000000007</v>
      </c>
      <c r="M50" s="11">
        <v>8</v>
      </c>
      <c r="N50" s="11">
        <v>9</v>
      </c>
      <c r="O50" s="11">
        <v>8.9499999999999993</v>
      </c>
      <c r="P50" s="11">
        <v>8</v>
      </c>
      <c r="Q50" s="11">
        <v>10.75</v>
      </c>
      <c r="R50" s="11">
        <v>7.356831259744423</v>
      </c>
      <c r="S50" s="11">
        <v>7.8509036579451452</v>
      </c>
      <c r="T50" s="11">
        <v>7.7000000000000011</v>
      </c>
      <c r="U50" s="11">
        <v>16.005000000000003</v>
      </c>
      <c r="V50" s="11">
        <v>7.5</v>
      </c>
      <c r="W50" s="14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9"/>
      <c r="B51" s="3" t="s">
        <v>270</v>
      </c>
      <c r="C51" s="28"/>
      <c r="D51" s="23">
        <v>0.18708286933869692</v>
      </c>
      <c r="E51" s="23">
        <v>0.43243496620879307</v>
      </c>
      <c r="F51" s="23">
        <v>0.16431676725154978</v>
      </c>
      <c r="G51" s="23">
        <v>0.53166405433005048</v>
      </c>
      <c r="H51" s="23">
        <v>0.36560452221856687</v>
      </c>
      <c r="I51" s="23">
        <v>0.38815804341359039</v>
      </c>
      <c r="J51" s="23">
        <v>0.46904157598234286</v>
      </c>
      <c r="K51" s="23">
        <v>11.513759884011247</v>
      </c>
      <c r="L51" s="23">
        <v>0.48339080118126626</v>
      </c>
      <c r="M51" s="23">
        <v>0</v>
      </c>
      <c r="N51" s="23">
        <v>0.51639777949432231</v>
      </c>
      <c r="O51" s="23">
        <v>0.39999999999999986</v>
      </c>
      <c r="P51" s="23">
        <v>0</v>
      </c>
      <c r="Q51" s="23">
        <v>0.41793141383086635</v>
      </c>
      <c r="R51" s="23">
        <v>0.25052195297687319</v>
      </c>
      <c r="S51" s="23">
        <v>0.30761436580175594</v>
      </c>
      <c r="T51" s="23">
        <v>0.21602468994692819</v>
      </c>
      <c r="U51" s="23">
        <v>1.7041273426595798</v>
      </c>
      <c r="V51" s="23">
        <v>1.6020819787597209</v>
      </c>
      <c r="W51" s="227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54"/>
    </row>
    <row r="52" spans="1:65">
      <c r="A52" s="29"/>
      <c r="B52" s="3" t="s">
        <v>86</v>
      </c>
      <c r="C52" s="28"/>
      <c r="D52" s="13">
        <v>2.4139725075960891E-2</v>
      </c>
      <c r="E52" s="13">
        <v>5.3718629342707221E-2</v>
      </c>
      <c r="F52" s="13">
        <v>2.0412020776590038E-2</v>
      </c>
      <c r="G52" s="13">
        <v>6.5368531270088182E-2</v>
      </c>
      <c r="H52" s="13">
        <v>5.1373000780126486E-2</v>
      </c>
      <c r="I52" s="13">
        <v>4.7144701629181024E-2</v>
      </c>
      <c r="J52" s="13">
        <v>5.8630196997792865E-2</v>
      </c>
      <c r="K52" s="13">
        <v>8.8453981183184996E-2</v>
      </c>
      <c r="L52" s="13">
        <v>6.5470537406040585E-2</v>
      </c>
      <c r="M52" s="13">
        <v>0</v>
      </c>
      <c r="N52" s="13">
        <v>5.9584359172421809E-2</v>
      </c>
      <c r="O52" s="13">
        <v>4.4943820224719093E-2</v>
      </c>
      <c r="P52" s="13">
        <v>0</v>
      </c>
      <c r="Q52" s="13">
        <v>3.8937709363124191E-2</v>
      </c>
      <c r="R52" s="13">
        <v>3.3937079835531452E-2</v>
      </c>
      <c r="S52" s="13">
        <v>3.8484707512629175E-2</v>
      </c>
      <c r="T52" s="13">
        <v>2.7814337761407057E-2</v>
      </c>
      <c r="U52" s="13">
        <v>0.10647468557698091</v>
      </c>
      <c r="V52" s="13">
        <v>0.19617330352159848</v>
      </c>
      <c r="W52" s="14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271</v>
      </c>
      <c r="C53" s="28"/>
      <c r="D53" s="13">
        <v>-2.0039443791412981E-2</v>
      </c>
      <c r="E53" s="13">
        <v>1.7894513223112751E-2</v>
      </c>
      <c r="F53" s="13">
        <v>1.7894513223112751E-2</v>
      </c>
      <c r="G53" s="13">
        <v>2.8431723504925621E-2</v>
      </c>
      <c r="H53" s="13">
        <v>-0.10012224193318997</v>
      </c>
      <c r="I53" s="13">
        <v>4.1076375843100754E-2</v>
      </c>
      <c r="J53" s="13">
        <v>1.1572187054025074E-2</v>
      </c>
      <c r="K53" s="13">
        <v>15.459122460191534</v>
      </c>
      <c r="L53" s="13">
        <v>-6.640316903138932E-2</v>
      </c>
      <c r="M53" s="13">
        <v>1.1572187054025296E-2</v>
      </c>
      <c r="N53" s="13">
        <v>9.5869869308527145E-2</v>
      </c>
      <c r="O53" s="13">
        <v>0.12537405809760283</v>
      </c>
      <c r="P53" s="13">
        <v>1.1572187054025296E-2</v>
      </c>
      <c r="Q53" s="13">
        <v>0.35719268429748396</v>
      </c>
      <c r="R53" s="13">
        <v>-6.6577615450377992E-2</v>
      </c>
      <c r="S53" s="13">
        <v>1.0707099310823809E-2</v>
      </c>
      <c r="T53" s="13">
        <v>-1.7932001735050274E-2</v>
      </c>
      <c r="U53" s="13">
        <v>1.0237766067249594</v>
      </c>
      <c r="V53" s="13">
        <v>3.2646607617650591E-2</v>
      </c>
      <c r="W53" s="14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272</v>
      </c>
      <c r="C54" s="46"/>
      <c r="D54" s="44">
        <v>0.67</v>
      </c>
      <c r="E54" s="44">
        <v>0</v>
      </c>
      <c r="F54" s="44">
        <v>0</v>
      </c>
      <c r="G54" s="44">
        <v>0.19</v>
      </c>
      <c r="H54" s="44">
        <v>2.1</v>
      </c>
      <c r="I54" s="44">
        <v>0.41</v>
      </c>
      <c r="J54" s="44">
        <v>0.11</v>
      </c>
      <c r="K54" s="44">
        <v>274.48</v>
      </c>
      <c r="L54" s="44">
        <v>1.5</v>
      </c>
      <c r="M54" s="44" t="s">
        <v>273</v>
      </c>
      <c r="N54" s="44" t="s">
        <v>273</v>
      </c>
      <c r="O54" s="44">
        <v>1.91</v>
      </c>
      <c r="P54" s="44" t="s">
        <v>273</v>
      </c>
      <c r="Q54" s="44">
        <v>6.03</v>
      </c>
      <c r="R54" s="44">
        <v>1.5</v>
      </c>
      <c r="S54" s="44">
        <v>0.13</v>
      </c>
      <c r="T54" s="44">
        <v>0.64</v>
      </c>
      <c r="U54" s="44">
        <v>17.88</v>
      </c>
      <c r="V54" s="44" t="s">
        <v>273</v>
      </c>
      <c r="W54" s="145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 t="s">
        <v>290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3"/>
    </row>
    <row r="56" spans="1:65">
      <c r="BM56" s="53"/>
    </row>
    <row r="57" spans="1:65" ht="15">
      <c r="B57" s="8" t="s">
        <v>489</v>
      </c>
      <c r="BM57" s="27" t="s">
        <v>274</v>
      </c>
    </row>
    <row r="58" spans="1:65" ht="15">
      <c r="A58" s="24" t="s">
        <v>49</v>
      </c>
      <c r="B58" s="18" t="s">
        <v>117</v>
      </c>
      <c r="C58" s="15" t="s">
        <v>118</v>
      </c>
      <c r="D58" s="16" t="s">
        <v>240</v>
      </c>
      <c r="E58" s="14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241</v>
      </c>
      <c r="C59" s="9" t="s">
        <v>241</v>
      </c>
      <c r="D59" s="143" t="s">
        <v>249</v>
      </c>
      <c r="E59" s="14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120</v>
      </c>
      <c r="E60" s="14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4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05">
        <v>50</v>
      </c>
      <c r="E62" s="207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9">
        <v>1</v>
      </c>
    </row>
    <row r="63" spans="1:65">
      <c r="A63" s="29"/>
      <c r="B63" s="19">
        <v>1</v>
      </c>
      <c r="C63" s="9">
        <v>2</v>
      </c>
      <c r="D63" s="211">
        <v>50</v>
      </c>
      <c r="E63" s="207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9">
        <v>7</v>
      </c>
    </row>
    <row r="64" spans="1:65">
      <c r="A64" s="29"/>
      <c r="B64" s="19">
        <v>1</v>
      </c>
      <c r="C64" s="9">
        <v>3</v>
      </c>
      <c r="D64" s="211">
        <v>51</v>
      </c>
      <c r="E64" s="207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9">
        <v>16</v>
      </c>
    </row>
    <row r="65" spans="1:65">
      <c r="A65" s="29"/>
      <c r="B65" s="19">
        <v>1</v>
      </c>
      <c r="C65" s="9">
        <v>4</v>
      </c>
      <c r="D65" s="211">
        <v>51</v>
      </c>
      <c r="E65" s="207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09">
        <v>50.5</v>
      </c>
    </row>
    <row r="66" spans="1:65">
      <c r="A66" s="29"/>
      <c r="B66" s="19">
        <v>1</v>
      </c>
      <c r="C66" s="9">
        <v>5</v>
      </c>
      <c r="D66" s="211">
        <v>51</v>
      </c>
      <c r="E66" s="207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9">
        <v>13</v>
      </c>
    </row>
    <row r="67" spans="1:65">
      <c r="A67" s="29"/>
      <c r="B67" s="19">
        <v>1</v>
      </c>
      <c r="C67" s="9">
        <v>6</v>
      </c>
      <c r="D67" s="211">
        <v>50</v>
      </c>
      <c r="E67" s="207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12"/>
    </row>
    <row r="68" spans="1:65">
      <c r="A68" s="29"/>
      <c r="B68" s="20" t="s">
        <v>268</v>
      </c>
      <c r="C68" s="12"/>
      <c r="D68" s="213">
        <v>50.5</v>
      </c>
      <c r="E68" s="207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12"/>
    </row>
    <row r="69" spans="1:65">
      <c r="A69" s="29"/>
      <c r="B69" s="3" t="s">
        <v>269</v>
      </c>
      <c r="C69" s="28"/>
      <c r="D69" s="211">
        <v>50.5</v>
      </c>
      <c r="E69" s="207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  <c r="BI69" s="208"/>
      <c r="BJ69" s="208"/>
      <c r="BK69" s="208"/>
      <c r="BL69" s="208"/>
      <c r="BM69" s="212"/>
    </row>
    <row r="70" spans="1:65">
      <c r="A70" s="29"/>
      <c r="B70" s="3" t="s">
        <v>270</v>
      </c>
      <c r="C70" s="28"/>
      <c r="D70" s="211">
        <v>0.54772255750516607</v>
      </c>
      <c r="E70" s="207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  <c r="BI70" s="208"/>
      <c r="BJ70" s="208"/>
      <c r="BK70" s="208"/>
      <c r="BL70" s="208"/>
      <c r="BM70" s="212"/>
    </row>
    <row r="71" spans="1:65">
      <c r="A71" s="29"/>
      <c r="B71" s="3" t="s">
        <v>86</v>
      </c>
      <c r="C71" s="28"/>
      <c r="D71" s="13">
        <v>1.084599123772606E-2</v>
      </c>
      <c r="E71" s="14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3" t="s">
        <v>271</v>
      </c>
      <c r="C72" s="28"/>
      <c r="D72" s="13">
        <v>0</v>
      </c>
      <c r="E72" s="14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29"/>
      <c r="B73" s="45" t="s">
        <v>272</v>
      </c>
      <c r="C73" s="46"/>
      <c r="D73" s="44" t="s">
        <v>273</v>
      </c>
      <c r="E73" s="14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30"/>
      <c r="C74" s="20"/>
      <c r="D74" s="20"/>
      <c r="BM74" s="53"/>
    </row>
    <row r="75" spans="1:65" ht="15">
      <c r="B75" s="8" t="s">
        <v>490</v>
      </c>
      <c r="BM75" s="27" t="s">
        <v>66</v>
      </c>
    </row>
    <row r="76" spans="1:65" ht="15">
      <c r="A76" s="24" t="s">
        <v>10</v>
      </c>
      <c r="B76" s="18" t="s">
        <v>117</v>
      </c>
      <c r="C76" s="15" t="s">
        <v>118</v>
      </c>
      <c r="D76" s="16" t="s">
        <v>240</v>
      </c>
      <c r="E76" s="17" t="s">
        <v>240</v>
      </c>
      <c r="F76" s="17" t="s">
        <v>240</v>
      </c>
      <c r="G76" s="17" t="s">
        <v>240</v>
      </c>
      <c r="H76" s="17" t="s">
        <v>240</v>
      </c>
      <c r="I76" s="17" t="s">
        <v>240</v>
      </c>
      <c r="J76" s="17" t="s">
        <v>240</v>
      </c>
      <c r="K76" s="17" t="s">
        <v>240</v>
      </c>
      <c r="L76" s="17" t="s">
        <v>240</v>
      </c>
      <c r="M76" s="17" t="s">
        <v>240</v>
      </c>
      <c r="N76" s="17" t="s">
        <v>240</v>
      </c>
      <c r="O76" s="17" t="s">
        <v>240</v>
      </c>
      <c r="P76" s="17" t="s">
        <v>240</v>
      </c>
      <c r="Q76" s="17" t="s">
        <v>240</v>
      </c>
      <c r="R76" s="17" t="s">
        <v>240</v>
      </c>
      <c r="S76" s="17" t="s">
        <v>240</v>
      </c>
      <c r="T76" s="17" t="s">
        <v>240</v>
      </c>
      <c r="U76" s="17" t="s">
        <v>240</v>
      </c>
      <c r="V76" s="17" t="s">
        <v>240</v>
      </c>
      <c r="W76" s="17" t="s">
        <v>240</v>
      </c>
      <c r="X76" s="145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241</v>
      </c>
      <c r="C77" s="9" t="s">
        <v>241</v>
      </c>
      <c r="D77" s="143" t="s">
        <v>243</v>
      </c>
      <c r="E77" s="144" t="s">
        <v>244</v>
      </c>
      <c r="F77" s="144" t="s">
        <v>245</v>
      </c>
      <c r="G77" s="144" t="s">
        <v>246</v>
      </c>
      <c r="H77" s="144" t="s">
        <v>247</v>
      </c>
      <c r="I77" s="144" t="s">
        <v>248</v>
      </c>
      <c r="J77" s="144" t="s">
        <v>249</v>
      </c>
      <c r="K77" s="144" t="s">
        <v>250</v>
      </c>
      <c r="L77" s="144" t="s">
        <v>251</v>
      </c>
      <c r="M77" s="144" t="s">
        <v>252</v>
      </c>
      <c r="N77" s="144" t="s">
        <v>253</v>
      </c>
      <c r="O77" s="144" t="s">
        <v>254</v>
      </c>
      <c r="P77" s="144" t="s">
        <v>255</v>
      </c>
      <c r="Q77" s="144" t="s">
        <v>257</v>
      </c>
      <c r="R77" s="144" t="s">
        <v>258</v>
      </c>
      <c r="S77" s="144" t="s">
        <v>259</v>
      </c>
      <c r="T77" s="144" t="s">
        <v>260</v>
      </c>
      <c r="U77" s="144" t="s">
        <v>283</v>
      </c>
      <c r="V77" s="144" t="s">
        <v>285</v>
      </c>
      <c r="W77" s="144" t="s">
        <v>261</v>
      </c>
      <c r="X77" s="145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286</v>
      </c>
      <c r="E78" s="11" t="s">
        <v>286</v>
      </c>
      <c r="F78" s="11" t="s">
        <v>287</v>
      </c>
      <c r="G78" s="11" t="s">
        <v>286</v>
      </c>
      <c r="H78" s="11" t="s">
        <v>286</v>
      </c>
      <c r="I78" s="11" t="s">
        <v>120</v>
      </c>
      <c r="J78" s="11" t="s">
        <v>120</v>
      </c>
      <c r="K78" s="11" t="s">
        <v>286</v>
      </c>
      <c r="L78" s="11" t="s">
        <v>286</v>
      </c>
      <c r="M78" s="11" t="s">
        <v>286</v>
      </c>
      <c r="N78" s="11" t="s">
        <v>287</v>
      </c>
      <c r="O78" s="11" t="s">
        <v>120</v>
      </c>
      <c r="P78" s="11" t="s">
        <v>286</v>
      </c>
      <c r="Q78" s="11" t="s">
        <v>286</v>
      </c>
      <c r="R78" s="11" t="s">
        <v>287</v>
      </c>
      <c r="S78" s="11" t="s">
        <v>287</v>
      </c>
      <c r="T78" s="11" t="s">
        <v>120</v>
      </c>
      <c r="U78" s="11" t="s">
        <v>120</v>
      </c>
      <c r="V78" s="11" t="s">
        <v>286</v>
      </c>
      <c r="W78" s="11" t="s">
        <v>286</v>
      </c>
      <c r="X78" s="145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145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8">
        <v>1</v>
      </c>
      <c r="C80" s="14">
        <v>1</v>
      </c>
      <c r="D80" s="205">
        <v>129</v>
      </c>
      <c r="E80" s="205">
        <v>150</v>
      </c>
      <c r="F80" s="205">
        <v>138.9</v>
      </c>
      <c r="G80" s="221">
        <v>140</v>
      </c>
      <c r="H80" s="205">
        <v>132</v>
      </c>
      <c r="I80" s="205">
        <v>142.70993602486737</v>
      </c>
      <c r="J80" s="205">
        <v>142</v>
      </c>
      <c r="K80" s="221">
        <v>140</v>
      </c>
      <c r="L80" s="205">
        <v>131</v>
      </c>
      <c r="M80" s="221">
        <v>150</v>
      </c>
      <c r="N80" s="205">
        <v>139</v>
      </c>
      <c r="O80" s="205">
        <v>138</v>
      </c>
      <c r="P80" s="221">
        <v>140</v>
      </c>
      <c r="Q80" s="205">
        <v>132</v>
      </c>
      <c r="R80" s="205">
        <v>146</v>
      </c>
      <c r="S80" s="205">
        <v>138.59087802850229</v>
      </c>
      <c r="T80" s="205">
        <v>136</v>
      </c>
      <c r="U80" s="205">
        <v>145.84403806797545</v>
      </c>
      <c r="V80" s="205">
        <v>140</v>
      </c>
      <c r="W80" s="205">
        <v>147</v>
      </c>
      <c r="X80" s="207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</v>
      </c>
    </row>
    <row r="81" spans="1:65">
      <c r="A81" s="29"/>
      <c r="B81" s="19">
        <v>1</v>
      </c>
      <c r="C81" s="9">
        <v>2</v>
      </c>
      <c r="D81" s="211">
        <v>126</v>
      </c>
      <c r="E81" s="211">
        <v>150</v>
      </c>
      <c r="F81" s="211">
        <v>135.80000000000001</v>
      </c>
      <c r="G81" s="222">
        <v>140</v>
      </c>
      <c r="H81" s="211">
        <v>133</v>
      </c>
      <c r="I81" s="211">
        <v>142.20016573809056</v>
      </c>
      <c r="J81" s="211">
        <v>140</v>
      </c>
      <c r="K81" s="222">
        <v>150</v>
      </c>
      <c r="L81" s="211">
        <v>134</v>
      </c>
      <c r="M81" s="222">
        <v>140</v>
      </c>
      <c r="N81" s="211">
        <v>140</v>
      </c>
      <c r="O81" s="211">
        <v>140</v>
      </c>
      <c r="P81" s="222">
        <v>140</v>
      </c>
      <c r="Q81" s="211">
        <v>132</v>
      </c>
      <c r="R81" s="211">
        <v>148</v>
      </c>
      <c r="S81" s="211">
        <v>135.59549756810557</v>
      </c>
      <c r="T81" s="211">
        <v>137</v>
      </c>
      <c r="U81" s="211">
        <v>140.22158584623784</v>
      </c>
      <c r="V81" s="211">
        <v>132</v>
      </c>
      <c r="W81" s="211">
        <v>139</v>
      </c>
      <c r="X81" s="207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 t="e">
        <v>#N/A</v>
      </c>
    </row>
    <row r="82" spans="1:65">
      <c r="A82" s="29"/>
      <c r="B82" s="19">
        <v>1</v>
      </c>
      <c r="C82" s="9">
        <v>3</v>
      </c>
      <c r="D82" s="211">
        <v>131</v>
      </c>
      <c r="E82" s="211">
        <v>150</v>
      </c>
      <c r="F82" s="211">
        <v>138.19999999999999</v>
      </c>
      <c r="G82" s="222">
        <v>150</v>
      </c>
      <c r="H82" s="211">
        <v>130</v>
      </c>
      <c r="I82" s="211">
        <v>142.5781134509854</v>
      </c>
      <c r="J82" s="211">
        <v>147</v>
      </c>
      <c r="K82" s="222">
        <v>140</v>
      </c>
      <c r="L82" s="211">
        <v>131</v>
      </c>
      <c r="M82" s="222">
        <v>150</v>
      </c>
      <c r="N82" s="211">
        <v>142</v>
      </c>
      <c r="O82" s="211">
        <v>145</v>
      </c>
      <c r="P82" s="222">
        <v>140</v>
      </c>
      <c r="Q82" s="211">
        <v>130</v>
      </c>
      <c r="R82" s="211">
        <v>144</v>
      </c>
      <c r="S82" s="211">
        <v>134.08174734110432</v>
      </c>
      <c r="T82" s="211">
        <v>136</v>
      </c>
      <c r="U82" s="211">
        <v>141.12981411868432</v>
      </c>
      <c r="V82" s="211">
        <v>131</v>
      </c>
      <c r="W82" s="211">
        <v>146</v>
      </c>
      <c r="X82" s="207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16</v>
      </c>
    </row>
    <row r="83" spans="1:65">
      <c r="A83" s="29"/>
      <c r="B83" s="19">
        <v>1</v>
      </c>
      <c r="C83" s="9">
        <v>4</v>
      </c>
      <c r="D83" s="211">
        <v>130</v>
      </c>
      <c r="E83" s="211">
        <v>150</v>
      </c>
      <c r="F83" s="211">
        <v>137.30000000000001</v>
      </c>
      <c r="G83" s="222">
        <v>140</v>
      </c>
      <c r="H83" s="211">
        <v>131</v>
      </c>
      <c r="I83" s="211">
        <v>142.949421175548</v>
      </c>
      <c r="J83" s="211">
        <v>139</v>
      </c>
      <c r="K83" s="222">
        <v>150</v>
      </c>
      <c r="L83" s="211">
        <v>134</v>
      </c>
      <c r="M83" s="222">
        <v>140</v>
      </c>
      <c r="N83" s="211">
        <v>143</v>
      </c>
      <c r="O83" s="211">
        <v>139</v>
      </c>
      <c r="P83" s="222">
        <v>140</v>
      </c>
      <c r="Q83" s="211">
        <v>129</v>
      </c>
      <c r="R83" s="211">
        <v>147</v>
      </c>
      <c r="S83" s="211">
        <v>133.99844935199965</v>
      </c>
      <c r="T83" s="211">
        <v>134</v>
      </c>
      <c r="U83" s="211">
        <v>142.9742972644805</v>
      </c>
      <c r="V83" s="211">
        <v>129</v>
      </c>
      <c r="W83" s="211">
        <v>140</v>
      </c>
      <c r="X83" s="207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09">
        <v>138.64252973678785</v>
      </c>
    </row>
    <row r="84" spans="1:65">
      <c r="A84" s="29"/>
      <c r="B84" s="19">
        <v>1</v>
      </c>
      <c r="C84" s="9">
        <v>5</v>
      </c>
      <c r="D84" s="211">
        <v>134</v>
      </c>
      <c r="E84" s="211">
        <v>150</v>
      </c>
      <c r="F84" s="211">
        <v>138.6</v>
      </c>
      <c r="G84" s="222">
        <v>140</v>
      </c>
      <c r="H84" s="211">
        <v>131</v>
      </c>
      <c r="I84" s="211">
        <v>142.77077721281287</v>
      </c>
      <c r="J84" s="211">
        <v>146</v>
      </c>
      <c r="K84" s="222">
        <v>150</v>
      </c>
      <c r="L84" s="211">
        <v>134</v>
      </c>
      <c r="M84" s="222">
        <v>140</v>
      </c>
      <c r="N84" s="211">
        <v>142</v>
      </c>
      <c r="O84" s="211">
        <v>139</v>
      </c>
      <c r="P84" s="222">
        <v>140</v>
      </c>
      <c r="Q84" s="211">
        <v>132</v>
      </c>
      <c r="R84" s="211">
        <v>147</v>
      </c>
      <c r="S84" s="211">
        <v>135.87829952760859</v>
      </c>
      <c r="T84" s="211">
        <v>133</v>
      </c>
      <c r="U84" s="211">
        <v>145.20158521160667</v>
      </c>
      <c r="V84" s="211">
        <v>140</v>
      </c>
      <c r="W84" s="211">
        <v>143</v>
      </c>
      <c r="X84" s="207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09">
        <v>23</v>
      </c>
    </row>
    <row r="85" spans="1:65">
      <c r="A85" s="29"/>
      <c r="B85" s="19">
        <v>1</v>
      </c>
      <c r="C85" s="9">
        <v>6</v>
      </c>
      <c r="D85" s="211">
        <v>130</v>
      </c>
      <c r="E85" s="211">
        <v>150</v>
      </c>
      <c r="F85" s="211">
        <v>138</v>
      </c>
      <c r="G85" s="222">
        <v>140</v>
      </c>
      <c r="H85" s="211">
        <v>131</v>
      </c>
      <c r="I85" s="211">
        <v>142.76801682558241</v>
      </c>
      <c r="J85" s="211">
        <v>139</v>
      </c>
      <c r="K85" s="222">
        <v>150</v>
      </c>
      <c r="L85" s="211">
        <v>138</v>
      </c>
      <c r="M85" s="222">
        <v>150</v>
      </c>
      <c r="N85" s="211">
        <v>142</v>
      </c>
      <c r="O85" s="211">
        <v>140</v>
      </c>
      <c r="P85" s="222">
        <v>140</v>
      </c>
      <c r="Q85" s="211">
        <v>133</v>
      </c>
      <c r="R85" s="211">
        <v>142</v>
      </c>
      <c r="S85" s="211">
        <v>137.61514747807522</v>
      </c>
      <c r="T85" s="211">
        <v>136</v>
      </c>
      <c r="U85" s="211">
        <v>140.77508449936767</v>
      </c>
      <c r="V85" s="211">
        <v>138</v>
      </c>
      <c r="W85" s="211">
        <v>144</v>
      </c>
      <c r="X85" s="207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2"/>
    </row>
    <row r="86" spans="1:65">
      <c r="A86" s="29"/>
      <c r="B86" s="20" t="s">
        <v>268</v>
      </c>
      <c r="C86" s="12"/>
      <c r="D86" s="213">
        <v>130</v>
      </c>
      <c r="E86" s="213">
        <v>150</v>
      </c>
      <c r="F86" s="213">
        <v>137.80000000000001</v>
      </c>
      <c r="G86" s="213">
        <v>141.66666666666666</v>
      </c>
      <c r="H86" s="213">
        <v>131.33333333333334</v>
      </c>
      <c r="I86" s="213">
        <v>142.66273840464777</v>
      </c>
      <c r="J86" s="213">
        <v>142.16666666666666</v>
      </c>
      <c r="K86" s="213">
        <v>146.66666666666666</v>
      </c>
      <c r="L86" s="213">
        <v>133.66666666666666</v>
      </c>
      <c r="M86" s="213">
        <v>145</v>
      </c>
      <c r="N86" s="213">
        <v>141.33333333333334</v>
      </c>
      <c r="O86" s="213">
        <v>140.16666666666666</v>
      </c>
      <c r="P86" s="213">
        <v>140</v>
      </c>
      <c r="Q86" s="213">
        <v>131.33333333333334</v>
      </c>
      <c r="R86" s="213">
        <v>145.66666666666666</v>
      </c>
      <c r="S86" s="213">
        <v>135.96000321589926</v>
      </c>
      <c r="T86" s="213">
        <v>135.33333333333334</v>
      </c>
      <c r="U86" s="213">
        <v>142.6910675013921</v>
      </c>
      <c r="V86" s="213">
        <v>135</v>
      </c>
      <c r="W86" s="213">
        <v>143.16666666666666</v>
      </c>
      <c r="X86" s="207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2"/>
    </row>
    <row r="87" spans="1:65">
      <c r="A87" s="29"/>
      <c r="B87" s="3" t="s">
        <v>269</v>
      </c>
      <c r="C87" s="28"/>
      <c r="D87" s="211">
        <v>130</v>
      </c>
      <c r="E87" s="211">
        <v>150</v>
      </c>
      <c r="F87" s="211">
        <v>138.1</v>
      </c>
      <c r="G87" s="211">
        <v>140</v>
      </c>
      <c r="H87" s="211">
        <v>131</v>
      </c>
      <c r="I87" s="211">
        <v>142.73897642522491</v>
      </c>
      <c r="J87" s="211">
        <v>141</v>
      </c>
      <c r="K87" s="211">
        <v>150</v>
      </c>
      <c r="L87" s="211">
        <v>134</v>
      </c>
      <c r="M87" s="211">
        <v>145</v>
      </c>
      <c r="N87" s="211">
        <v>142</v>
      </c>
      <c r="O87" s="211">
        <v>139.5</v>
      </c>
      <c r="P87" s="211">
        <v>140</v>
      </c>
      <c r="Q87" s="211">
        <v>132</v>
      </c>
      <c r="R87" s="211">
        <v>146.5</v>
      </c>
      <c r="S87" s="211">
        <v>135.73689854785709</v>
      </c>
      <c r="T87" s="211">
        <v>136</v>
      </c>
      <c r="U87" s="211">
        <v>142.05205569158241</v>
      </c>
      <c r="V87" s="211">
        <v>135</v>
      </c>
      <c r="W87" s="211">
        <v>143.5</v>
      </c>
      <c r="X87" s="207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12"/>
    </row>
    <row r="88" spans="1:65">
      <c r="A88" s="29"/>
      <c r="B88" s="3" t="s">
        <v>270</v>
      </c>
      <c r="C88" s="28"/>
      <c r="D88" s="211">
        <v>2.6076809620810595</v>
      </c>
      <c r="E88" s="211">
        <v>0</v>
      </c>
      <c r="F88" s="211">
        <v>1.1224972160321769</v>
      </c>
      <c r="G88" s="211">
        <v>4.0824829046386295</v>
      </c>
      <c r="H88" s="211">
        <v>1.0327955589886446</v>
      </c>
      <c r="I88" s="211">
        <v>0.25624418475269156</v>
      </c>
      <c r="J88" s="211">
        <v>3.5449494589721118</v>
      </c>
      <c r="K88" s="211">
        <v>5.1639777949432224</v>
      </c>
      <c r="L88" s="211">
        <v>2.5819888974716112</v>
      </c>
      <c r="M88" s="211">
        <v>5.4772255750516612</v>
      </c>
      <c r="N88" s="211">
        <v>1.5055453054181622</v>
      </c>
      <c r="O88" s="211">
        <v>2.4832774042918899</v>
      </c>
      <c r="P88" s="211">
        <v>0</v>
      </c>
      <c r="Q88" s="211">
        <v>1.505545305418162</v>
      </c>
      <c r="R88" s="211">
        <v>2.2509257354845511</v>
      </c>
      <c r="S88" s="211">
        <v>1.8534337517342234</v>
      </c>
      <c r="T88" s="211">
        <v>1.505545305418162</v>
      </c>
      <c r="U88" s="211">
        <v>2.3887647142381971</v>
      </c>
      <c r="V88" s="211">
        <v>4.8989794855663558</v>
      </c>
      <c r="W88" s="211">
        <v>3.1885210782848317</v>
      </c>
      <c r="X88" s="207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  <c r="AM88" s="208"/>
      <c r="AN88" s="208"/>
      <c r="AO88" s="208"/>
      <c r="AP88" s="208"/>
      <c r="AQ88" s="208"/>
      <c r="AR88" s="208"/>
      <c r="AS88" s="208"/>
      <c r="AT88" s="208"/>
      <c r="AU88" s="208"/>
      <c r="AV88" s="208"/>
      <c r="AW88" s="208"/>
      <c r="AX88" s="208"/>
      <c r="AY88" s="208"/>
      <c r="AZ88" s="208"/>
      <c r="BA88" s="208"/>
      <c r="BB88" s="208"/>
      <c r="BC88" s="208"/>
      <c r="BD88" s="208"/>
      <c r="BE88" s="208"/>
      <c r="BF88" s="208"/>
      <c r="BG88" s="208"/>
      <c r="BH88" s="208"/>
      <c r="BI88" s="208"/>
      <c r="BJ88" s="208"/>
      <c r="BK88" s="208"/>
      <c r="BL88" s="208"/>
      <c r="BM88" s="212"/>
    </row>
    <row r="89" spans="1:65">
      <c r="A89" s="29"/>
      <c r="B89" s="3" t="s">
        <v>86</v>
      </c>
      <c r="C89" s="28"/>
      <c r="D89" s="13">
        <v>2.0059084323700457E-2</v>
      </c>
      <c r="E89" s="13">
        <v>0</v>
      </c>
      <c r="F89" s="13">
        <v>8.1458433674323431E-3</v>
      </c>
      <c r="G89" s="13">
        <v>2.8817526385684446E-2</v>
      </c>
      <c r="H89" s="13">
        <v>7.8639255760556692E-3</v>
      </c>
      <c r="I89" s="13">
        <v>1.7961535550080501E-3</v>
      </c>
      <c r="J89" s="13">
        <v>2.4935166182687776E-2</v>
      </c>
      <c r="K89" s="13">
        <v>3.520893951097652E-2</v>
      </c>
      <c r="L89" s="13">
        <v>1.9316625168116792E-2</v>
      </c>
      <c r="M89" s="13">
        <v>3.7773969483114907E-2</v>
      </c>
      <c r="N89" s="13">
        <v>1.0652443198713411E-2</v>
      </c>
      <c r="O89" s="13">
        <v>1.7716604549050344E-2</v>
      </c>
      <c r="P89" s="13">
        <v>0</v>
      </c>
      <c r="Q89" s="13">
        <v>1.1463542934656056E-2</v>
      </c>
      <c r="R89" s="13">
        <v>1.5452579419802411E-2</v>
      </c>
      <c r="S89" s="13">
        <v>1.3632198498782335E-2</v>
      </c>
      <c r="T89" s="13">
        <v>1.1124719005552921E-2</v>
      </c>
      <c r="U89" s="13">
        <v>1.6740814656915314E-2</v>
      </c>
      <c r="V89" s="13">
        <v>3.6288736930121156E-2</v>
      </c>
      <c r="W89" s="13">
        <v>2.2271392863456335E-2</v>
      </c>
      <c r="X89" s="145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3" t="s">
        <v>271</v>
      </c>
      <c r="C90" s="28"/>
      <c r="D90" s="13">
        <v>-6.2336786217011886E-2</v>
      </c>
      <c r="E90" s="13">
        <v>8.1919092826524764E-2</v>
      </c>
      <c r="F90" s="13">
        <v>-6.0769933900324258E-3</v>
      </c>
      <c r="G90" s="13">
        <v>2.1812476558384475E-2</v>
      </c>
      <c r="H90" s="13">
        <v>-5.2719727614109368E-2</v>
      </c>
      <c r="I90" s="13">
        <v>2.8996936766028991E-2</v>
      </c>
      <c r="J90" s="13">
        <v>2.5418873534472919E-2</v>
      </c>
      <c r="K90" s="13">
        <v>5.7876446319268693E-2</v>
      </c>
      <c r="L90" s="13">
        <v>-3.5889875059030185E-2</v>
      </c>
      <c r="M90" s="13">
        <v>4.5855123065640546E-2</v>
      </c>
      <c r="N90" s="13">
        <v>1.9408211907659068E-2</v>
      </c>
      <c r="O90" s="13">
        <v>1.0993285630119143E-2</v>
      </c>
      <c r="P90" s="13">
        <v>9.7911533047565502E-3</v>
      </c>
      <c r="Q90" s="13">
        <v>-5.2719727614109368E-2</v>
      </c>
      <c r="R90" s="13">
        <v>5.0663652367091805E-2</v>
      </c>
      <c r="S90" s="13">
        <v>-1.9348511066419105E-2</v>
      </c>
      <c r="T90" s="13">
        <v>-2.3868551805402038E-2</v>
      </c>
      <c r="U90" s="13">
        <v>2.9201268703697103E-2</v>
      </c>
      <c r="V90" s="13">
        <v>-2.6272816456127668E-2</v>
      </c>
      <c r="W90" s="13">
        <v>3.2631667486649807E-2</v>
      </c>
      <c r="X90" s="145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9"/>
      <c r="B91" s="45" t="s">
        <v>272</v>
      </c>
      <c r="C91" s="46"/>
      <c r="D91" s="44">
        <v>1.58</v>
      </c>
      <c r="E91" s="44">
        <v>1.93</v>
      </c>
      <c r="F91" s="44">
        <v>0.21</v>
      </c>
      <c r="G91" s="44" t="s">
        <v>273</v>
      </c>
      <c r="H91" s="44">
        <v>1.34</v>
      </c>
      <c r="I91" s="44">
        <v>0.65</v>
      </c>
      <c r="J91" s="44">
        <v>0.56000000000000005</v>
      </c>
      <c r="K91" s="44" t="s">
        <v>273</v>
      </c>
      <c r="L91" s="44">
        <v>0.93</v>
      </c>
      <c r="M91" s="44" t="s">
        <v>273</v>
      </c>
      <c r="N91" s="44">
        <v>0.41</v>
      </c>
      <c r="O91" s="44">
        <v>0.21</v>
      </c>
      <c r="P91" s="44" t="s">
        <v>273</v>
      </c>
      <c r="Q91" s="44">
        <v>1.34</v>
      </c>
      <c r="R91" s="44">
        <v>1.17</v>
      </c>
      <c r="S91" s="44">
        <v>0.53</v>
      </c>
      <c r="T91" s="44">
        <v>0.64</v>
      </c>
      <c r="U91" s="44">
        <v>0.65</v>
      </c>
      <c r="V91" s="44">
        <v>0.7</v>
      </c>
      <c r="W91" s="44">
        <v>0.73</v>
      </c>
      <c r="X91" s="145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30" t="s">
        <v>291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BM92" s="53"/>
    </row>
    <row r="93" spans="1:65">
      <c r="BM93" s="53"/>
    </row>
    <row r="94" spans="1:65" ht="15">
      <c r="B94" s="8" t="s">
        <v>491</v>
      </c>
      <c r="BM94" s="27" t="s">
        <v>66</v>
      </c>
    </row>
    <row r="95" spans="1:65" ht="15">
      <c r="A95" s="24" t="s">
        <v>13</v>
      </c>
      <c r="B95" s="18" t="s">
        <v>117</v>
      </c>
      <c r="C95" s="15" t="s">
        <v>118</v>
      </c>
      <c r="D95" s="16" t="s">
        <v>240</v>
      </c>
      <c r="E95" s="17" t="s">
        <v>240</v>
      </c>
      <c r="F95" s="17" t="s">
        <v>240</v>
      </c>
      <c r="G95" s="17" t="s">
        <v>240</v>
      </c>
      <c r="H95" s="17" t="s">
        <v>240</v>
      </c>
      <c r="I95" s="17" t="s">
        <v>240</v>
      </c>
      <c r="J95" s="17" t="s">
        <v>240</v>
      </c>
      <c r="K95" s="17" t="s">
        <v>240</v>
      </c>
      <c r="L95" s="17" t="s">
        <v>240</v>
      </c>
      <c r="M95" s="17" t="s">
        <v>240</v>
      </c>
      <c r="N95" s="17" t="s">
        <v>240</v>
      </c>
      <c r="O95" s="17" t="s">
        <v>240</v>
      </c>
      <c r="P95" s="17" t="s">
        <v>240</v>
      </c>
      <c r="Q95" s="17" t="s">
        <v>240</v>
      </c>
      <c r="R95" s="17" t="s">
        <v>240</v>
      </c>
      <c r="S95" s="17" t="s">
        <v>240</v>
      </c>
      <c r="T95" s="17" t="s">
        <v>240</v>
      </c>
      <c r="U95" s="17" t="s">
        <v>240</v>
      </c>
      <c r="V95" s="17" t="s">
        <v>240</v>
      </c>
      <c r="W95" s="17" t="s">
        <v>240</v>
      </c>
      <c r="X95" s="145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9" t="s">
        <v>241</v>
      </c>
      <c r="C96" s="9" t="s">
        <v>241</v>
      </c>
      <c r="D96" s="143" t="s">
        <v>243</v>
      </c>
      <c r="E96" s="144" t="s">
        <v>244</v>
      </c>
      <c r="F96" s="144" t="s">
        <v>245</v>
      </c>
      <c r="G96" s="144" t="s">
        <v>246</v>
      </c>
      <c r="H96" s="144" t="s">
        <v>247</v>
      </c>
      <c r="I96" s="144" t="s">
        <v>248</v>
      </c>
      <c r="J96" s="144" t="s">
        <v>249</v>
      </c>
      <c r="K96" s="144" t="s">
        <v>250</v>
      </c>
      <c r="L96" s="144" t="s">
        <v>251</v>
      </c>
      <c r="M96" s="144" t="s">
        <v>252</v>
      </c>
      <c r="N96" s="144" t="s">
        <v>253</v>
      </c>
      <c r="O96" s="144" t="s">
        <v>254</v>
      </c>
      <c r="P96" s="144" t="s">
        <v>255</v>
      </c>
      <c r="Q96" s="144" t="s">
        <v>257</v>
      </c>
      <c r="R96" s="144" t="s">
        <v>258</v>
      </c>
      <c r="S96" s="144" t="s">
        <v>259</v>
      </c>
      <c r="T96" s="144" t="s">
        <v>260</v>
      </c>
      <c r="U96" s="144" t="s">
        <v>283</v>
      </c>
      <c r="V96" s="144" t="s">
        <v>285</v>
      </c>
      <c r="W96" s="144" t="s">
        <v>261</v>
      </c>
      <c r="X96" s="145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 t="s">
        <v>3</v>
      </c>
    </row>
    <row r="97" spans="1:65">
      <c r="A97" s="29"/>
      <c r="B97" s="19"/>
      <c r="C97" s="9"/>
      <c r="D97" s="10" t="s">
        <v>286</v>
      </c>
      <c r="E97" s="11" t="s">
        <v>286</v>
      </c>
      <c r="F97" s="11" t="s">
        <v>287</v>
      </c>
      <c r="G97" s="11" t="s">
        <v>286</v>
      </c>
      <c r="H97" s="11" t="s">
        <v>286</v>
      </c>
      <c r="I97" s="11" t="s">
        <v>287</v>
      </c>
      <c r="J97" s="11" t="s">
        <v>287</v>
      </c>
      <c r="K97" s="11" t="s">
        <v>286</v>
      </c>
      <c r="L97" s="11" t="s">
        <v>286</v>
      </c>
      <c r="M97" s="11" t="s">
        <v>286</v>
      </c>
      <c r="N97" s="11" t="s">
        <v>287</v>
      </c>
      <c r="O97" s="11" t="s">
        <v>287</v>
      </c>
      <c r="P97" s="11" t="s">
        <v>286</v>
      </c>
      <c r="Q97" s="11" t="s">
        <v>287</v>
      </c>
      <c r="R97" s="11" t="s">
        <v>287</v>
      </c>
      <c r="S97" s="11" t="s">
        <v>287</v>
      </c>
      <c r="T97" s="11" t="s">
        <v>287</v>
      </c>
      <c r="U97" s="11" t="s">
        <v>120</v>
      </c>
      <c r="V97" s="11" t="s">
        <v>286</v>
      </c>
      <c r="W97" s="11" t="s">
        <v>286</v>
      </c>
      <c r="X97" s="145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9"/>
      <c r="C98" s="9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145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</v>
      </c>
    </row>
    <row r="99" spans="1:65">
      <c r="A99" s="29"/>
      <c r="B99" s="18">
        <v>1</v>
      </c>
      <c r="C99" s="14">
        <v>1</v>
      </c>
      <c r="D99" s="21">
        <v>0.56000000000000005</v>
      </c>
      <c r="E99" s="21">
        <v>0.48</v>
      </c>
      <c r="F99" s="21">
        <v>0.46</v>
      </c>
      <c r="G99" s="21">
        <v>0.48</v>
      </c>
      <c r="H99" s="140">
        <v>0.3</v>
      </c>
      <c r="I99" s="21">
        <v>0.37298000000000003</v>
      </c>
      <c r="J99" s="21">
        <v>0.45</v>
      </c>
      <c r="K99" s="21">
        <v>0.45</v>
      </c>
      <c r="L99" s="140">
        <v>0.5</v>
      </c>
      <c r="M99" s="21">
        <v>0.43</v>
      </c>
      <c r="N99" s="140" t="s">
        <v>219</v>
      </c>
      <c r="O99" s="21">
        <v>0.54</v>
      </c>
      <c r="P99" s="21">
        <v>0.46</v>
      </c>
      <c r="Q99" s="21">
        <v>0.56999999999999995</v>
      </c>
      <c r="R99" s="21">
        <v>0.47</v>
      </c>
      <c r="S99" s="140">
        <v>0.70803322006681202</v>
      </c>
      <c r="T99" s="140">
        <v>0.5</v>
      </c>
      <c r="U99" s="21">
        <v>0.5352579601153975</v>
      </c>
      <c r="V99" s="21">
        <v>0.52</v>
      </c>
      <c r="W99" s="140" t="s">
        <v>107</v>
      </c>
      <c r="X99" s="145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</v>
      </c>
    </row>
    <row r="100" spans="1:65">
      <c r="A100" s="29"/>
      <c r="B100" s="19">
        <v>1</v>
      </c>
      <c r="C100" s="9">
        <v>2</v>
      </c>
      <c r="D100" s="11">
        <v>0.43</v>
      </c>
      <c r="E100" s="11">
        <v>0.48</v>
      </c>
      <c r="F100" s="11">
        <v>0.5</v>
      </c>
      <c r="G100" s="11">
        <v>0.47</v>
      </c>
      <c r="H100" s="141">
        <v>0.31</v>
      </c>
      <c r="I100" s="11">
        <v>0.37925999999999999</v>
      </c>
      <c r="J100" s="11">
        <v>0.43</v>
      </c>
      <c r="K100" s="11">
        <v>0.46</v>
      </c>
      <c r="L100" s="141">
        <v>0.5</v>
      </c>
      <c r="M100" s="11">
        <v>0.43</v>
      </c>
      <c r="N100" s="141" t="s">
        <v>219</v>
      </c>
      <c r="O100" s="11">
        <v>0.56000000000000005</v>
      </c>
      <c r="P100" s="11">
        <v>0.45</v>
      </c>
      <c r="Q100" s="11">
        <v>0.57999999999999996</v>
      </c>
      <c r="R100" s="11">
        <v>0.5</v>
      </c>
      <c r="S100" s="141">
        <v>0.70646453818417965</v>
      </c>
      <c r="T100" s="141">
        <v>0.5</v>
      </c>
      <c r="U100" s="141" t="s">
        <v>219</v>
      </c>
      <c r="V100" s="11">
        <v>0.51</v>
      </c>
      <c r="W100" s="141" t="s">
        <v>107</v>
      </c>
      <c r="X100" s="145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13</v>
      </c>
    </row>
    <row r="101" spans="1:65">
      <c r="A101" s="29"/>
      <c r="B101" s="19">
        <v>1</v>
      </c>
      <c r="C101" s="9">
        <v>3</v>
      </c>
      <c r="D101" s="11">
        <v>0.52</v>
      </c>
      <c r="E101" s="11">
        <v>0.49</v>
      </c>
      <c r="F101" s="11">
        <v>0.5</v>
      </c>
      <c r="G101" s="11">
        <v>0.48</v>
      </c>
      <c r="H101" s="141">
        <v>0.3</v>
      </c>
      <c r="I101" s="11">
        <v>0.37137999999999999</v>
      </c>
      <c r="J101" s="11">
        <v>0.48</v>
      </c>
      <c r="K101" s="11">
        <v>0.46</v>
      </c>
      <c r="L101" s="141">
        <v>0.5</v>
      </c>
      <c r="M101" s="11">
        <v>0.44</v>
      </c>
      <c r="N101" s="141">
        <v>0.5</v>
      </c>
      <c r="O101" s="11">
        <v>0.56999999999999995</v>
      </c>
      <c r="P101" s="11">
        <v>0.45</v>
      </c>
      <c r="Q101" s="11">
        <v>0.56999999999999995</v>
      </c>
      <c r="R101" s="11">
        <v>0.51</v>
      </c>
      <c r="S101" s="141">
        <v>0.72305812111040191</v>
      </c>
      <c r="T101" s="141">
        <v>0.6</v>
      </c>
      <c r="U101" s="11">
        <v>0.52422969427446342</v>
      </c>
      <c r="V101" s="11">
        <v>0.49</v>
      </c>
      <c r="W101" s="141" t="s">
        <v>107</v>
      </c>
      <c r="X101" s="145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16</v>
      </c>
    </row>
    <row r="102" spans="1:65">
      <c r="A102" s="29"/>
      <c r="B102" s="19">
        <v>1</v>
      </c>
      <c r="C102" s="9">
        <v>4</v>
      </c>
      <c r="D102" s="11">
        <v>0.65</v>
      </c>
      <c r="E102" s="11">
        <v>0.47</v>
      </c>
      <c r="F102" s="11">
        <v>0.48</v>
      </c>
      <c r="G102" s="11">
        <v>0.47</v>
      </c>
      <c r="H102" s="141">
        <v>0.3</v>
      </c>
      <c r="I102" s="11">
        <v>0.38219999999999998</v>
      </c>
      <c r="J102" s="11">
        <v>0.49</v>
      </c>
      <c r="K102" s="11">
        <v>0.48</v>
      </c>
      <c r="L102" s="141">
        <v>0.5</v>
      </c>
      <c r="M102" s="11">
        <v>0.42</v>
      </c>
      <c r="N102" s="141" t="s">
        <v>219</v>
      </c>
      <c r="O102" s="11">
        <v>0.55000000000000004</v>
      </c>
      <c r="P102" s="11">
        <v>0.46</v>
      </c>
      <c r="Q102" s="11">
        <v>0.61</v>
      </c>
      <c r="R102" s="11">
        <v>0.51</v>
      </c>
      <c r="S102" s="141">
        <v>0.70752572198544061</v>
      </c>
      <c r="T102" s="141">
        <v>0.6</v>
      </c>
      <c r="U102" s="141" t="s">
        <v>219</v>
      </c>
      <c r="V102" s="11">
        <v>0.45</v>
      </c>
      <c r="W102" s="141" t="s">
        <v>107</v>
      </c>
      <c r="X102" s="145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0.48801435905733737</v>
      </c>
    </row>
    <row r="103" spans="1:65">
      <c r="A103" s="29"/>
      <c r="B103" s="19">
        <v>1</v>
      </c>
      <c r="C103" s="9">
        <v>5</v>
      </c>
      <c r="D103" s="11">
        <v>0.48</v>
      </c>
      <c r="E103" s="11">
        <v>0.46</v>
      </c>
      <c r="F103" s="11">
        <v>0.5</v>
      </c>
      <c r="G103" s="11">
        <v>0.47</v>
      </c>
      <c r="H103" s="141">
        <v>0.3</v>
      </c>
      <c r="I103" s="11">
        <v>0.38173999999999997</v>
      </c>
      <c r="J103" s="11">
        <v>0.46</v>
      </c>
      <c r="K103" s="11">
        <v>0.48</v>
      </c>
      <c r="L103" s="141">
        <v>0.5</v>
      </c>
      <c r="M103" s="11">
        <v>0.42</v>
      </c>
      <c r="N103" s="141">
        <v>0.5</v>
      </c>
      <c r="O103" s="11">
        <v>0.56999999999999995</v>
      </c>
      <c r="P103" s="11">
        <v>0.45</v>
      </c>
      <c r="Q103" s="11">
        <v>0.61</v>
      </c>
      <c r="R103" s="11">
        <v>0.53</v>
      </c>
      <c r="S103" s="141">
        <v>0.7169997753644457</v>
      </c>
      <c r="T103" s="141">
        <v>0.5</v>
      </c>
      <c r="U103" s="141" t="s">
        <v>219</v>
      </c>
      <c r="V103" s="11">
        <v>0.51</v>
      </c>
      <c r="W103" s="141" t="s">
        <v>107</v>
      </c>
      <c r="X103" s="145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24</v>
      </c>
    </row>
    <row r="104" spans="1:65">
      <c r="A104" s="29"/>
      <c r="B104" s="19">
        <v>1</v>
      </c>
      <c r="C104" s="9">
        <v>6</v>
      </c>
      <c r="D104" s="11">
        <v>0.55000000000000004</v>
      </c>
      <c r="E104" s="11">
        <v>0.49</v>
      </c>
      <c r="F104" s="11">
        <v>0.5</v>
      </c>
      <c r="G104" s="11">
        <v>0.47</v>
      </c>
      <c r="H104" s="141">
        <v>0.3</v>
      </c>
      <c r="I104" s="11">
        <v>0.37019999999999997</v>
      </c>
      <c r="J104" s="11">
        <v>0.44</v>
      </c>
      <c r="K104" s="11">
        <v>0.48</v>
      </c>
      <c r="L104" s="141">
        <v>0.5</v>
      </c>
      <c r="M104" s="11">
        <v>0.43</v>
      </c>
      <c r="N104" s="141">
        <v>0.5</v>
      </c>
      <c r="O104" s="11">
        <v>0.55000000000000004</v>
      </c>
      <c r="P104" s="11">
        <v>0.46</v>
      </c>
      <c r="Q104" s="11">
        <v>0.63</v>
      </c>
      <c r="R104" s="11">
        <v>0.47</v>
      </c>
      <c r="S104" s="141">
        <v>0.7151226982542922</v>
      </c>
      <c r="T104" s="141">
        <v>0.5</v>
      </c>
      <c r="U104" s="11">
        <v>0.52323542601831241</v>
      </c>
      <c r="V104" s="11">
        <v>0.49</v>
      </c>
      <c r="W104" s="141" t="s">
        <v>107</v>
      </c>
      <c r="X104" s="145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20" t="s">
        <v>268</v>
      </c>
      <c r="C105" s="12"/>
      <c r="D105" s="22">
        <v>0.53166666666666673</v>
      </c>
      <c r="E105" s="22">
        <v>0.47833333333333333</v>
      </c>
      <c r="F105" s="22">
        <v>0.49</v>
      </c>
      <c r="G105" s="22">
        <v>0.47333333333333333</v>
      </c>
      <c r="H105" s="22">
        <v>0.30166666666666669</v>
      </c>
      <c r="I105" s="22">
        <v>0.37629333333333331</v>
      </c>
      <c r="J105" s="22">
        <v>0.45833333333333331</v>
      </c>
      <c r="K105" s="22">
        <v>0.46833333333333332</v>
      </c>
      <c r="L105" s="22">
        <v>0.5</v>
      </c>
      <c r="M105" s="22">
        <v>0.4283333333333334</v>
      </c>
      <c r="N105" s="22">
        <v>0.5</v>
      </c>
      <c r="O105" s="22">
        <v>0.55666666666666664</v>
      </c>
      <c r="P105" s="22">
        <v>0.45500000000000002</v>
      </c>
      <c r="Q105" s="22">
        <v>0.59499999999999986</v>
      </c>
      <c r="R105" s="22">
        <v>0.49833333333333335</v>
      </c>
      <c r="S105" s="22">
        <v>0.71286734582759548</v>
      </c>
      <c r="T105" s="22">
        <v>0.53333333333333333</v>
      </c>
      <c r="U105" s="22">
        <v>0.52757436013605774</v>
      </c>
      <c r="V105" s="22">
        <v>0.49499999999999994</v>
      </c>
      <c r="W105" s="22" t="s">
        <v>632</v>
      </c>
      <c r="X105" s="145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269</v>
      </c>
      <c r="C106" s="28"/>
      <c r="D106" s="11">
        <v>0.53500000000000003</v>
      </c>
      <c r="E106" s="11">
        <v>0.48</v>
      </c>
      <c r="F106" s="11">
        <v>0.5</v>
      </c>
      <c r="G106" s="11">
        <v>0.47</v>
      </c>
      <c r="H106" s="11">
        <v>0.3</v>
      </c>
      <c r="I106" s="11">
        <v>0.37612000000000001</v>
      </c>
      <c r="J106" s="11">
        <v>0.45500000000000002</v>
      </c>
      <c r="K106" s="11">
        <v>0.47</v>
      </c>
      <c r="L106" s="11">
        <v>0.5</v>
      </c>
      <c r="M106" s="11">
        <v>0.43</v>
      </c>
      <c r="N106" s="11">
        <v>0.5</v>
      </c>
      <c r="O106" s="11">
        <v>0.55500000000000005</v>
      </c>
      <c r="P106" s="11">
        <v>0.45500000000000002</v>
      </c>
      <c r="Q106" s="11">
        <v>0.59499999999999997</v>
      </c>
      <c r="R106" s="11">
        <v>0.505</v>
      </c>
      <c r="S106" s="11">
        <v>0.71157795916055211</v>
      </c>
      <c r="T106" s="11">
        <v>0.5</v>
      </c>
      <c r="U106" s="11">
        <v>0.52422969427446342</v>
      </c>
      <c r="V106" s="11">
        <v>0.5</v>
      </c>
      <c r="W106" s="11" t="s">
        <v>632</v>
      </c>
      <c r="X106" s="145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270</v>
      </c>
      <c r="C107" s="28"/>
      <c r="D107" s="23">
        <v>7.5210814825174194E-2</v>
      </c>
      <c r="E107" s="23">
        <v>1.1690451944500115E-2</v>
      </c>
      <c r="F107" s="23">
        <v>1.6733200530681509E-2</v>
      </c>
      <c r="G107" s="23">
        <v>5.1639777949432277E-3</v>
      </c>
      <c r="H107" s="23">
        <v>4.0824829046386341E-3</v>
      </c>
      <c r="I107" s="23">
        <v>5.3963642081188874E-3</v>
      </c>
      <c r="J107" s="23">
        <v>2.3166067138525401E-2</v>
      </c>
      <c r="K107" s="23">
        <v>1.329160135825124E-2</v>
      </c>
      <c r="L107" s="23">
        <v>0</v>
      </c>
      <c r="M107" s="23">
        <v>7.5277265270908165E-3</v>
      </c>
      <c r="N107" s="23">
        <v>0</v>
      </c>
      <c r="O107" s="23">
        <v>1.211060141638993E-2</v>
      </c>
      <c r="P107" s="23">
        <v>5.4772255750516656E-3</v>
      </c>
      <c r="Q107" s="23">
        <v>2.5099800796022288E-2</v>
      </c>
      <c r="R107" s="23">
        <v>2.4013884872437191E-2</v>
      </c>
      <c r="S107" s="23">
        <v>6.6168444468799343E-3</v>
      </c>
      <c r="T107" s="23">
        <v>5.1639777949432218E-2</v>
      </c>
      <c r="U107" s="23">
        <v>6.6727373560765491E-3</v>
      </c>
      <c r="V107" s="23">
        <v>2.5099800796022267E-2</v>
      </c>
      <c r="W107" s="23" t="s">
        <v>632</v>
      </c>
      <c r="X107" s="145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3" t="s">
        <v>86</v>
      </c>
      <c r="C108" s="28"/>
      <c r="D108" s="13">
        <v>0.14146234763355647</v>
      </c>
      <c r="E108" s="13">
        <v>2.443996922195146E-2</v>
      </c>
      <c r="F108" s="13">
        <v>3.414938883812553E-2</v>
      </c>
      <c r="G108" s="13">
        <v>1.0909812242837805E-2</v>
      </c>
      <c r="H108" s="13">
        <v>1.3533092501564531E-2</v>
      </c>
      <c r="I108" s="13">
        <v>1.434084457547008E-2</v>
      </c>
      <c r="J108" s="13">
        <v>5.0544146484055426E-2</v>
      </c>
      <c r="K108" s="13">
        <v>2.8380643469575601E-2</v>
      </c>
      <c r="L108" s="13">
        <v>0</v>
      </c>
      <c r="M108" s="13">
        <v>1.7574458818110855E-2</v>
      </c>
      <c r="N108" s="13">
        <v>0</v>
      </c>
      <c r="O108" s="13">
        <v>2.1755571406688497E-2</v>
      </c>
      <c r="P108" s="13">
        <v>1.2037858406706957E-2</v>
      </c>
      <c r="Q108" s="13">
        <v>4.2184539152978644E-2</v>
      </c>
      <c r="R108" s="13">
        <v>4.8188397737332155E-2</v>
      </c>
      <c r="S108" s="13">
        <v>9.2820136672106673E-3</v>
      </c>
      <c r="T108" s="13">
        <v>9.6824583655185412E-2</v>
      </c>
      <c r="U108" s="13">
        <v>1.2647956118177723E-2</v>
      </c>
      <c r="V108" s="13">
        <v>5.0706668274792463E-2</v>
      </c>
      <c r="W108" s="13" t="s">
        <v>632</v>
      </c>
      <c r="X108" s="145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9"/>
      <c r="B109" s="3" t="s">
        <v>271</v>
      </c>
      <c r="C109" s="28"/>
      <c r="D109" s="13">
        <v>8.9448818050455348E-2</v>
      </c>
      <c r="E109" s="13">
        <v>-1.9837583760248689E-2</v>
      </c>
      <c r="F109" s="13">
        <v>4.0688166358426869E-3</v>
      </c>
      <c r="G109" s="13">
        <v>-3.00831839300022E-2</v>
      </c>
      <c r="H109" s="13">
        <v>-0.38184878975820558</v>
      </c>
      <c r="I109" s="13">
        <v>-0.22892979202457819</v>
      </c>
      <c r="J109" s="13">
        <v>-6.0819984439262731E-2</v>
      </c>
      <c r="K109" s="13">
        <v>-4.032878409975571E-2</v>
      </c>
      <c r="L109" s="13">
        <v>2.4560016975349708E-2</v>
      </c>
      <c r="M109" s="13">
        <v>-0.12229358545778357</v>
      </c>
      <c r="N109" s="13">
        <v>2.4560016975349708E-2</v>
      </c>
      <c r="O109" s="13">
        <v>0.14067681889922268</v>
      </c>
      <c r="P109" s="13">
        <v>-6.7650384552431664E-2</v>
      </c>
      <c r="Q109" s="13">
        <v>0.21922642020066596</v>
      </c>
      <c r="R109" s="13">
        <v>2.1144816918765352E-2</v>
      </c>
      <c r="S109" s="13">
        <v>0.46075075988458747</v>
      </c>
      <c r="T109" s="13">
        <v>9.2864018107039703E-2</v>
      </c>
      <c r="U109" s="13">
        <v>8.1063190753517311E-2</v>
      </c>
      <c r="V109" s="13">
        <v>1.4314416805596197E-2</v>
      </c>
      <c r="W109" s="13" t="s">
        <v>632</v>
      </c>
      <c r="X109" s="145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45" t="s">
        <v>272</v>
      </c>
      <c r="C110" s="46"/>
      <c r="D110" s="44">
        <v>1.54</v>
      </c>
      <c r="E110" s="44">
        <v>0</v>
      </c>
      <c r="F110" s="44">
        <v>0.34</v>
      </c>
      <c r="G110" s="44">
        <v>0.14000000000000001</v>
      </c>
      <c r="H110" s="44">
        <v>5.1100000000000003</v>
      </c>
      <c r="I110" s="44">
        <v>2.95</v>
      </c>
      <c r="J110" s="44">
        <v>0.57999999999999996</v>
      </c>
      <c r="K110" s="44">
        <v>0.28999999999999998</v>
      </c>
      <c r="L110" s="44" t="s">
        <v>273</v>
      </c>
      <c r="M110" s="44">
        <v>1.44</v>
      </c>
      <c r="N110" s="44" t="s">
        <v>273</v>
      </c>
      <c r="O110" s="44">
        <v>2.2599999999999998</v>
      </c>
      <c r="P110" s="44">
        <v>0.67</v>
      </c>
      <c r="Q110" s="44">
        <v>3.37</v>
      </c>
      <c r="R110" s="44">
        <v>0.57999999999999996</v>
      </c>
      <c r="S110" s="44">
        <v>6.78</v>
      </c>
      <c r="T110" s="44" t="s">
        <v>273</v>
      </c>
      <c r="U110" s="44">
        <v>2.59</v>
      </c>
      <c r="V110" s="44">
        <v>0.48</v>
      </c>
      <c r="W110" s="44">
        <v>0.63</v>
      </c>
      <c r="X110" s="145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B111" s="30" t="s">
        <v>292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BM111" s="53"/>
    </row>
    <row r="112" spans="1:65">
      <c r="BM112" s="53"/>
    </row>
    <row r="113" spans="1:65" ht="15">
      <c r="B113" s="8" t="s">
        <v>492</v>
      </c>
      <c r="BM113" s="27" t="s">
        <v>66</v>
      </c>
    </row>
    <row r="114" spans="1:65" ht="15">
      <c r="A114" s="24" t="s">
        <v>16</v>
      </c>
      <c r="B114" s="18" t="s">
        <v>117</v>
      </c>
      <c r="C114" s="15" t="s">
        <v>118</v>
      </c>
      <c r="D114" s="16" t="s">
        <v>240</v>
      </c>
      <c r="E114" s="17" t="s">
        <v>240</v>
      </c>
      <c r="F114" s="17" t="s">
        <v>240</v>
      </c>
      <c r="G114" s="17" t="s">
        <v>240</v>
      </c>
      <c r="H114" s="17" t="s">
        <v>240</v>
      </c>
      <c r="I114" s="17" t="s">
        <v>240</v>
      </c>
      <c r="J114" s="17" t="s">
        <v>240</v>
      </c>
      <c r="K114" s="17" t="s">
        <v>240</v>
      </c>
      <c r="L114" s="17" t="s">
        <v>240</v>
      </c>
      <c r="M114" s="17" t="s">
        <v>240</v>
      </c>
      <c r="N114" s="17" t="s">
        <v>240</v>
      </c>
      <c r="O114" s="17" t="s">
        <v>240</v>
      </c>
      <c r="P114" s="17" t="s">
        <v>240</v>
      </c>
      <c r="Q114" s="17" t="s">
        <v>240</v>
      </c>
      <c r="R114" s="17" t="s">
        <v>240</v>
      </c>
      <c r="S114" s="17" t="s">
        <v>240</v>
      </c>
      <c r="T114" s="17" t="s">
        <v>240</v>
      </c>
      <c r="U114" s="17" t="s">
        <v>240</v>
      </c>
      <c r="V114" s="17" t="s">
        <v>240</v>
      </c>
      <c r="W114" s="17" t="s">
        <v>240</v>
      </c>
      <c r="X114" s="145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241</v>
      </c>
      <c r="C115" s="9" t="s">
        <v>241</v>
      </c>
      <c r="D115" s="143" t="s">
        <v>243</v>
      </c>
      <c r="E115" s="144" t="s">
        <v>244</v>
      </c>
      <c r="F115" s="144" t="s">
        <v>245</v>
      </c>
      <c r="G115" s="144" t="s">
        <v>246</v>
      </c>
      <c r="H115" s="144" t="s">
        <v>247</v>
      </c>
      <c r="I115" s="144" t="s">
        <v>248</v>
      </c>
      <c r="J115" s="144" t="s">
        <v>249</v>
      </c>
      <c r="K115" s="144" t="s">
        <v>250</v>
      </c>
      <c r="L115" s="144" t="s">
        <v>251</v>
      </c>
      <c r="M115" s="144" t="s">
        <v>252</v>
      </c>
      <c r="N115" s="144" t="s">
        <v>253</v>
      </c>
      <c r="O115" s="144" t="s">
        <v>254</v>
      </c>
      <c r="P115" s="144" t="s">
        <v>255</v>
      </c>
      <c r="Q115" s="144" t="s">
        <v>257</v>
      </c>
      <c r="R115" s="144" t="s">
        <v>258</v>
      </c>
      <c r="S115" s="144" t="s">
        <v>259</v>
      </c>
      <c r="T115" s="144" t="s">
        <v>260</v>
      </c>
      <c r="U115" s="144" t="s">
        <v>283</v>
      </c>
      <c r="V115" s="144" t="s">
        <v>285</v>
      </c>
      <c r="W115" s="144" t="s">
        <v>261</v>
      </c>
      <c r="X115" s="145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286</v>
      </c>
      <c r="E116" s="11" t="s">
        <v>286</v>
      </c>
      <c r="F116" s="11" t="s">
        <v>287</v>
      </c>
      <c r="G116" s="11" t="s">
        <v>286</v>
      </c>
      <c r="H116" s="11" t="s">
        <v>286</v>
      </c>
      <c r="I116" s="11" t="s">
        <v>287</v>
      </c>
      <c r="J116" s="11" t="s">
        <v>287</v>
      </c>
      <c r="K116" s="11" t="s">
        <v>286</v>
      </c>
      <c r="L116" s="11" t="s">
        <v>286</v>
      </c>
      <c r="M116" s="11" t="s">
        <v>286</v>
      </c>
      <c r="N116" s="11" t="s">
        <v>287</v>
      </c>
      <c r="O116" s="11" t="s">
        <v>287</v>
      </c>
      <c r="P116" s="11" t="s">
        <v>286</v>
      </c>
      <c r="Q116" s="11" t="s">
        <v>287</v>
      </c>
      <c r="R116" s="11" t="s">
        <v>287</v>
      </c>
      <c r="S116" s="11" t="s">
        <v>287</v>
      </c>
      <c r="T116" s="11" t="s">
        <v>287</v>
      </c>
      <c r="U116" s="11" t="s">
        <v>120</v>
      </c>
      <c r="V116" s="11" t="s">
        <v>286</v>
      </c>
      <c r="W116" s="11" t="s">
        <v>286</v>
      </c>
      <c r="X116" s="145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145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140">
        <v>0.23</v>
      </c>
      <c r="E118" s="21">
        <v>0.15</v>
      </c>
      <c r="F118" s="21">
        <v>0.17</v>
      </c>
      <c r="G118" s="21">
        <v>0.17</v>
      </c>
      <c r="H118" s="139">
        <v>0.34</v>
      </c>
      <c r="I118" s="21">
        <v>0.14574999999999999</v>
      </c>
      <c r="J118" s="140">
        <v>1.61</v>
      </c>
      <c r="K118" s="21">
        <v>0.17</v>
      </c>
      <c r="L118" s="21">
        <v>0.17</v>
      </c>
      <c r="M118" s="21">
        <v>0.17</v>
      </c>
      <c r="N118" s="140">
        <v>0.21</v>
      </c>
      <c r="O118" s="21">
        <v>0.18</v>
      </c>
      <c r="P118" s="21">
        <v>0.15</v>
      </c>
      <c r="Q118" s="21">
        <v>0.16</v>
      </c>
      <c r="R118" s="21">
        <v>0.16</v>
      </c>
      <c r="S118" s="139">
        <v>0.23418762268274779</v>
      </c>
      <c r="T118" s="140">
        <v>0.4</v>
      </c>
      <c r="U118" s="21">
        <v>0.19783039571636865</v>
      </c>
      <c r="V118" s="139">
        <v>0.21</v>
      </c>
      <c r="W118" s="21">
        <v>0.19</v>
      </c>
      <c r="X118" s="145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41">
        <v>0.22</v>
      </c>
      <c r="E119" s="11">
        <v>0.16</v>
      </c>
      <c r="F119" s="11">
        <v>0.17</v>
      </c>
      <c r="G119" s="11">
        <v>0.17</v>
      </c>
      <c r="H119" s="11">
        <v>0.17</v>
      </c>
      <c r="I119" s="11">
        <v>0.13404999999999995</v>
      </c>
      <c r="J119" s="141">
        <v>1.71</v>
      </c>
      <c r="K119" s="11">
        <v>0.16</v>
      </c>
      <c r="L119" s="11">
        <v>0.18</v>
      </c>
      <c r="M119" s="11">
        <v>0.15</v>
      </c>
      <c r="N119" s="141">
        <v>0.2</v>
      </c>
      <c r="O119" s="11">
        <v>0.17</v>
      </c>
      <c r="P119" s="11">
        <v>0.16</v>
      </c>
      <c r="Q119" s="11">
        <v>0.17</v>
      </c>
      <c r="R119" s="11">
        <v>0.15</v>
      </c>
      <c r="S119" s="11">
        <v>0.19617267978829123</v>
      </c>
      <c r="T119" s="141">
        <v>0.4</v>
      </c>
      <c r="U119" s="11">
        <v>0.20422319060549765</v>
      </c>
      <c r="V119" s="11">
        <v>0.14000000000000001</v>
      </c>
      <c r="W119" s="11">
        <v>0.17</v>
      </c>
      <c r="X119" s="145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 t="e">
        <v>#N/A</v>
      </c>
    </row>
    <row r="120" spans="1:65">
      <c r="A120" s="29"/>
      <c r="B120" s="19">
        <v>1</v>
      </c>
      <c r="C120" s="9">
        <v>3</v>
      </c>
      <c r="D120" s="141">
        <v>0.25</v>
      </c>
      <c r="E120" s="11">
        <v>0.15</v>
      </c>
      <c r="F120" s="11">
        <v>0.17</v>
      </c>
      <c r="G120" s="11">
        <v>0.18</v>
      </c>
      <c r="H120" s="11">
        <v>0.16</v>
      </c>
      <c r="I120" s="11">
        <v>0.12534999999999996</v>
      </c>
      <c r="J120" s="141">
        <v>1.41</v>
      </c>
      <c r="K120" s="11">
        <v>0.17</v>
      </c>
      <c r="L120" s="11">
        <v>0.17</v>
      </c>
      <c r="M120" s="11">
        <v>0.16</v>
      </c>
      <c r="N120" s="141">
        <v>0.21</v>
      </c>
      <c r="O120" s="11">
        <v>0.18</v>
      </c>
      <c r="P120" s="11">
        <v>0.17</v>
      </c>
      <c r="Q120" s="11">
        <v>0.17</v>
      </c>
      <c r="R120" s="11">
        <v>0.15</v>
      </c>
      <c r="S120" s="11">
        <v>0.20001012651378236</v>
      </c>
      <c r="T120" s="141">
        <v>0.4</v>
      </c>
      <c r="U120" s="11">
        <v>0.15181951842915264</v>
      </c>
      <c r="V120" s="11">
        <v>0.15</v>
      </c>
      <c r="W120" s="11">
        <v>0.17</v>
      </c>
      <c r="X120" s="145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19">
        <v>1</v>
      </c>
      <c r="C121" s="9">
        <v>4</v>
      </c>
      <c r="D121" s="141">
        <v>0.25</v>
      </c>
      <c r="E121" s="11">
        <v>0.16</v>
      </c>
      <c r="F121" s="11">
        <v>0.17</v>
      </c>
      <c r="G121" s="11">
        <v>0.17</v>
      </c>
      <c r="H121" s="11">
        <v>0.16</v>
      </c>
      <c r="I121" s="11">
        <v>0.14000000000000001</v>
      </c>
      <c r="J121" s="141">
        <v>1.92</v>
      </c>
      <c r="K121" s="11">
        <v>0.17</v>
      </c>
      <c r="L121" s="11">
        <v>0.18</v>
      </c>
      <c r="M121" s="11">
        <v>0.15</v>
      </c>
      <c r="N121" s="141">
        <v>0.21</v>
      </c>
      <c r="O121" s="11">
        <v>0.18</v>
      </c>
      <c r="P121" s="11">
        <v>0.15</v>
      </c>
      <c r="Q121" s="11">
        <v>0.17</v>
      </c>
      <c r="R121" s="11">
        <v>0.16</v>
      </c>
      <c r="S121" s="11">
        <v>0.20548404225627398</v>
      </c>
      <c r="T121" s="141">
        <v>0.4</v>
      </c>
      <c r="U121" s="11">
        <v>0.14440066646242664</v>
      </c>
      <c r="V121" s="11">
        <v>0.14000000000000001</v>
      </c>
      <c r="W121" s="11">
        <v>0.16</v>
      </c>
      <c r="X121" s="145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0.16380017508256087</v>
      </c>
    </row>
    <row r="122" spans="1:65">
      <c r="A122" s="29"/>
      <c r="B122" s="19">
        <v>1</v>
      </c>
      <c r="C122" s="9">
        <v>5</v>
      </c>
      <c r="D122" s="141">
        <v>0.22</v>
      </c>
      <c r="E122" s="11">
        <v>0.16</v>
      </c>
      <c r="F122" s="11">
        <v>0.17</v>
      </c>
      <c r="G122" s="11">
        <v>0.16</v>
      </c>
      <c r="H122" s="11">
        <v>0.15</v>
      </c>
      <c r="I122" s="11">
        <v>0.12704999999999994</v>
      </c>
      <c r="J122" s="141">
        <v>1.4</v>
      </c>
      <c r="K122" s="11">
        <v>0.15</v>
      </c>
      <c r="L122" s="11">
        <v>0.18</v>
      </c>
      <c r="M122" s="11">
        <v>0.15</v>
      </c>
      <c r="N122" s="141">
        <v>0.21</v>
      </c>
      <c r="O122" s="11">
        <v>0.14000000000000001</v>
      </c>
      <c r="P122" s="11">
        <v>0.16</v>
      </c>
      <c r="Q122" s="11">
        <v>0.16</v>
      </c>
      <c r="R122" s="11">
        <v>0.17</v>
      </c>
      <c r="S122" s="11">
        <v>0.2062590470950745</v>
      </c>
      <c r="T122" s="141">
        <v>0.3</v>
      </c>
      <c r="U122" s="11">
        <v>0.15050817766875865</v>
      </c>
      <c r="V122" s="11">
        <v>0.15</v>
      </c>
      <c r="W122" s="11">
        <v>0.17</v>
      </c>
      <c r="X122" s="145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25</v>
      </c>
    </row>
    <row r="123" spans="1:65">
      <c r="A123" s="29"/>
      <c r="B123" s="19">
        <v>1</v>
      </c>
      <c r="C123" s="9">
        <v>6</v>
      </c>
      <c r="D123" s="141">
        <v>0.22</v>
      </c>
      <c r="E123" s="11">
        <v>0.15</v>
      </c>
      <c r="F123" s="11">
        <v>0.16</v>
      </c>
      <c r="G123" s="11">
        <v>0.17</v>
      </c>
      <c r="H123" s="11">
        <v>0.14000000000000001</v>
      </c>
      <c r="I123" s="11">
        <v>0.14749999999999999</v>
      </c>
      <c r="J123" s="141">
        <v>1.41</v>
      </c>
      <c r="K123" s="11">
        <v>0.16</v>
      </c>
      <c r="L123" s="11">
        <v>0.18</v>
      </c>
      <c r="M123" s="11">
        <v>0.17</v>
      </c>
      <c r="N123" s="141">
        <v>0.21</v>
      </c>
      <c r="O123" s="11">
        <v>0.16</v>
      </c>
      <c r="P123" s="11">
        <v>0.16</v>
      </c>
      <c r="Q123" s="11">
        <v>0.17</v>
      </c>
      <c r="R123" s="11">
        <v>0.15</v>
      </c>
      <c r="S123" s="11">
        <v>0.1961245675107062</v>
      </c>
      <c r="T123" s="141">
        <v>0.3</v>
      </c>
      <c r="U123" s="11">
        <v>0.14947430324668565</v>
      </c>
      <c r="V123" s="11">
        <v>0.15</v>
      </c>
      <c r="W123" s="11">
        <v>0.18</v>
      </c>
      <c r="X123" s="145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20" t="s">
        <v>268</v>
      </c>
      <c r="C124" s="12"/>
      <c r="D124" s="22">
        <v>0.23166666666666666</v>
      </c>
      <c r="E124" s="22">
        <v>0.155</v>
      </c>
      <c r="F124" s="22">
        <v>0.16833333333333333</v>
      </c>
      <c r="G124" s="22">
        <v>0.17</v>
      </c>
      <c r="H124" s="22">
        <v>0.18666666666666668</v>
      </c>
      <c r="I124" s="22">
        <v>0.13661666666666664</v>
      </c>
      <c r="J124" s="22">
        <v>1.5766666666666669</v>
      </c>
      <c r="K124" s="22">
        <v>0.16333333333333336</v>
      </c>
      <c r="L124" s="22">
        <v>0.17666666666666664</v>
      </c>
      <c r="M124" s="22">
        <v>0.15833333333333335</v>
      </c>
      <c r="N124" s="22">
        <v>0.20833333333333334</v>
      </c>
      <c r="O124" s="22">
        <v>0.16833333333333333</v>
      </c>
      <c r="P124" s="22">
        <v>0.15833333333333335</v>
      </c>
      <c r="Q124" s="22">
        <v>0.16666666666666666</v>
      </c>
      <c r="R124" s="22">
        <v>0.15666666666666668</v>
      </c>
      <c r="S124" s="22">
        <v>0.20637301430781266</v>
      </c>
      <c r="T124" s="22">
        <v>0.3666666666666667</v>
      </c>
      <c r="U124" s="22">
        <v>0.16637604202148165</v>
      </c>
      <c r="V124" s="22">
        <v>0.15666666666666668</v>
      </c>
      <c r="W124" s="22">
        <v>0.17333333333333334</v>
      </c>
      <c r="X124" s="145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269</v>
      </c>
      <c r="C125" s="28"/>
      <c r="D125" s="11">
        <v>0.22500000000000001</v>
      </c>
      <c r="E125" s="11">
        <v>0.155</v>
      </c>
      <c r="F125" s="11">
        <v>0.17</v>
      </c>
      <c r="G125" s="11">
        <v>0.17</v>
      </c>
      <c r="H125" s="11">
        <v>0.16</v>
      </c>
      <c r="I125" s="11">
        <v>0.13702499999999998</v>
      </c>
      <c r="J125" s="11">
        <v>1.51</v>
      </c>
      <c r="K125" s="11">
        <v>0.16500000000000001</v>
      </c>
      <c r="L125" s="11">
        <v>0.18</v>
      </c>
      <c r="M125" s="11">
        <v>0.155</v>
      </c>
      <c r="N125" s="11">
        <v>0.21</v>
      </c>
      <c r="O125" s="11">
        <v>0.17499999999999999</v>
      </c>
      <c r="P125" s="11">
        <v>0.16</v>
      </c>
      <c r="Q125" s="11">
        <v>0.17</v>
      </c>
      <c r="R125" s="11">
        <v>0.155</v>
      </c>
      <c r="S125" s="11">
        <v>0.20274708438502817</v>
      </c>
      <c r="T125" s="11">
        <v>0.4</v>
      </c>
      <c r="U125" s="11">
        <v>0.15116384804895566</v>
      </c>
      <c r="V125" s="11">
        <v>0.15</v>
      </c>
      <c r="W125" s="11">
        <v>0.17</v>
      </c>
      <c r="X125" s="145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270</v>
      </c>
      <c r="C126" s="28"/>
      <c r="D126" s="23">
        <v>1.4719601443879744E-2</v>
      </c>
      <c r="E126" s="23">
        <v>5.4772255750516656E-3</v>
      </c>
      <c r="F126" s="23">
        <v>4.0824829046386332E-3</v>
      </c>
      <c r="G126" s="23">
        <v>6.3245553203367553E-3</v>
      </c>
      <c r="H126" s="23">
        <v>7.5806771905065753E-2</v>
      </c>
      <c r="I126" s="23">
        <v>9.3633149400555293E-3</v>
      </c>
      <c r="J126" s="23">
        <v>0.21143951065651317</v>
      </c>
      <c r="K126" s="23">
        <v>8.1649658092772665E-3</v>
      </c>
      <c r="L126" s="23">
        <v>5.163977794943213E-3</v>
      </c>
      <c r="M126" s="23">
        <v>9.8319208025017587E-3</v>
      </c>
      <c r="N126" s="23">
        <v>4.0824829046386219E-3</v>
      </c>
      <c r="O126" s="23">
        <v>1.6020819787597215E-2</v>
      </c>
      <c r="P126" s="23">
        <v>7.5277265270908156E-3</v>
      </c>
      <c r="Q126" s="23">
        <v>5.1639777949432277E-3</v>
      </c>
      <c r="R126" s="23">
        <v>8.1649658092772682E-3</v>
      </c>
      <c r="S126" s="23">
        <v>1.4310971497614617E-2</v>
      </c>
      <c r="T126" s="23">
        <v>5.1639777949432177E-2</v>
      </c>
      <c r="U126" s="23">
        <v>2.7033499311361869E-2</v>
      </c>
      <c r="V126" s="23">
        <v>2.658320271650241E-2</v>
      </c>
      <c r="W126" s="23">
        <v>1.0327955589886442E-2</v>
      </c>
      <c r="X126" s="145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3" t="s">
        <v>86</v>
      </c>
      <c r="C127" s="28"/>
      <c r="D127" s="13">
        <v>6.3537847959193136E-2</v>
      </c>
      <c r="E127" s="13">
        <v>3.5336939193881714E-2</v>
      </c>
      <c r="F127" s="13">
        <v>2.4252373690922573E-2</v>
      </c>
      <c r="G127" s="13">
        <v>3.7203266590216208E-2</v>
      </c>
      <c r="H127" s="13">
        <v>0.40610770663428081</v>
      </c>
      <c r="I127" s="13">
        <v>6.8537135098613131E-2</v>
      </c>
      <c r="J127" s="13">
        <v>0.13410539787939524</v>
      </c>
      <c r="K127" s="13">
        <v>4.998958658741183E-2</v>
      </c>
      <c r="L127" s="13">
        <v>2.9230062990244606E-2</v>
      </c>
      <c r="M127" s="13">
        <v>6.2096341910537416E-2</v>
      </c>
      <c r="N127" s="13">
        <v>1.9595917942265385E-2</v>
      </c>
      <c r="O127" s="13">
        <v>9.5173186857013162E-2</v>
      </c>
      <c r="P127" s="13">
        <v>4.7543535960573563E-2</v>
      </c>
      <c r="Q127" s="13">
        <v>3.0983866769659366E-2</v>
      </c>
      <c r="R127" s="13">
        <v>5.2116803037940009E-2</v>
      </c>
      <c r="S127" s="13">
        <v>6.9345168725738995E-2</v>
      </c>
      <c r="T127" s="13">
        <v>0.14083575804390591</v>
      </c>
      <c r="U127" s="13">
        <v>0.16248432756845746</v>
      </c>
      <c r="V127" s="13">
        <v>0.16968001733937707</v>
      </c>
      <c r="W127" s="13">
        <v>5.9584359172421775E-2</v>
      </c>
      <c r="X127" s="145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9"/>
      <c r="B128" s="3" t="s">
        <v>271</v>
      </c>
      <c r="C128" s="28"/>
      <c r="D128" s="13">
        <v>0.41432490258266674</v>
      </c>
      <c r="E128" s="13">
        <v>-5.3725065178503506E-2</v>
      </c>
      <c r="F128" s="13">
        <v>2.7674929214743571E-2</v>
      </c>
      <c r="G128" s="13">
        <v>3.7849928513899567E-2</v>
      </c>
      <c r="H128" s="13">
        <v>0.13959992150545819</v>
      </c>
      <c r="I128" s="13">
        <v>-0.16595530744819298</v>
      </c>
      <c r="J128" s="13">
        <v>8.6255493370014609</v>
      </c>
      <c r="K128" s="13">
        <v>-2.8500686827239718E-3</v>
      </c>
      <c r="L128" s="13">
        <v>7.8549925710522661E-2</v>
      </c>
      <c r="M128" s="13">
        <v>-3.3375066580191626E-2</v>
      </c>
      <c r="N128" s="13">
        <v>0.27187491239448458</v>
      </c>
      <c r="O128" s="13">
        <v>2.7674929214743571E-2</v>
      </c>
      <c r="P128" s="13">
        <v>-3.3375066580191626E-2</v>
      </c>
      <c r="Q128" s="13">
        <v>1.7499929915587575E-2</v>
      </c>
      <c r="R128" s="13">
        <v>-4.355006587934751E-2</v>
      </c>
      <c r="S128" s="13">
        <v>0.25990716556800764</v>
      </c>
      <c r="T128" s="13">
        <v>1.2384998458142928</v>
      </c>
      <c r="U128" s="13">
        <v>1.5725666578942699E-2</v>
      </c>
      <c r="V128" s="13">
        <v>-4.355006587934751E-2</v>
      </c>
      <c r="W128" s="13">
        <v>5.8199927112211114E-2</v>
      </c>
      <c r="X128" s="145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A129" s="29"/>
      <c r="B129" s="45" t="s">
        <v>272</v>
      </c>
      <c r="C129" s="46"/>
      <c r="D129" s="44">
        <v>4.2699999999999996</v>
      </c>
      <c r="E129" s="44">
        <v>0.9</v>
      </c>
      <c r="F129" s="44">
        <v>0</v>
      </c>
      <c r="G129" s="44">
        <v>0.11</v>
      </c>
      <c r="H129" s="44">
        <v>1.24</v>
      </c>
      <c r="I129" s="44">
        <v>2.14</v>
      </c>
      <c r="J129" s="44">
        <v>94.97</v>
      </c>
      <c r="K129" s="44">
        <v>0.34</v>
      </c>
      <c r="L129" s="44">
        <v>0.56000000000000005</v>
      </c>
      <c r="M129" s="44">
        <v>0.67</v>
      </c>
      <c r="N129" s="44">
        <v>2.7</v>
      </c>
      <c r="O129" s="44">
        <v>0</v>
      </c>
      <c r="P129" s="44">
        <v>0.67</v>
      </c>
      <c r="Q129" s="44">
        <v>0.11</v>
      </c>
      <c r="R129" s="44">
        <v>0.79</v>
      </c>
      <c r="S129" s="44">
        <v>2.57</v>
      </c>
      <c r="T129" s="44" t="s">
        <v>273</v>
      </c>
      <c r="U129" s="44">
        <v>0.13</v>
      </c>
      <c r="V129" s="44">
        <v>0.79</v>
      </c>
      <c r="W129" s="44">
        <v>0.34</v>
      </c>
      <c r="X129" s="145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3"/>
    </row>
    <row r="130" spans="1:65">
      <c r="B130" s="3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BM130" s="53"/>
    </row>
    <row r="131" spans="1:65" ht="15">
      <c r="B131" s="8" t="s">
        <v>493</v>
      </c>
      <c r="BM131" s="27" t="s">
        <v>66</v>
      </c>
    </row>
    <row r="132" spans="1:65" ht="15">
      <c r="A132" s="24" t="s">
        <v>50</v>
      </c>
      <c r="B132" s="18" t="s">
        <v>117</v>
      </c>
      <c r="C132" s="15" t="s">
        <v>118</v>
      </c>
      <c r="D132" s="16" t="s">
        <v>240</v>
      </c>
      <c r="E132" s="17" t="s">
        <v>240</v>
      </c>
      <c r="F132" s="17" t="s">
        <v>240</v>
      </c>
      <c r="G132" s="17" t="s">
        <v>240</v>
      </c>
      <c r="H132" s="17" t="s">
        <v>240</v>
      </c>
      <c r="I132" s="17" t="s">
        <v>240</v>
      </c>
      <c r="J132" s="17" t="s">
        <v>240</v>
      </c>
      <c r="K132" s="17" t="s">
        <v>240</v>
      </c>
      <c r="L132" s="17" t="s">
        <v>240</v>
      </c>
      <c r="M132" s="17" t="s">
        <v>240</v>
      </c>
      <c r="N132" s="17" t="s">
        <v>240</v>
      </c>
      <c r="O132" s="17" t="s">
        <v>240</v>
      </c>
      <c r="P132" s="17" t="s">
        <v>240</v>
      </c>
      <c r="Q132" s="17" t="s">
        <v>240</v>
      </c>
      <c r="R132" s="17" t="s">
        <v>240</v>
      </c>
      <c r="S132" s="17" t="s">
        <v>240</v>
      </c>
      <c r="T132" s="17" t="s">
        <v>240</v>
      </c>
      <c r="U132" s="17" t="s">
        <v>240</v>
      </c>
      <c r="V132" s="17" t="s">
        <v>240</v>
      </c>
      <c r="W132" s="17" t="s">
        <v>240</v>
      </c>
      <c r="X132" s="145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241</v>
      </c>
      <c r="C133" s="9" t="s">
        <v>241</v>
      </c>
      <c r="D133" s="143" t="s">
        <v>243</v>
      </c>
      <c r="E133" s="144" t="s">
        <v>244</v>
      </c>
      <c r="F133" s="144" t="s">
        <v>245</v>
      </c>
      <c r="G133" s="144" t="s">
        <v>246</v>
      </c>
      <c r="H133" s="144" t="s">
        <v>247</v>
      </c>
      <c r="I133" s="144" t="s">
        <v>248</v>
      </c>
      <c r="J133" s="144" t="s">
        <v>249</v>
      </c>
      <c r="K133" s="144" t="s">
        <v>250</v>
      </c>
      <c r="L133" s="144" t="s">
        <v>251</v>
      </c>
      <c r="M133" s="144" t="s">
        <v>252</v>
      </c>
      <c r="N133" s="144" t="s">
        <v>253</v>
      </c>
      <c r="O133" s="144" t="s">
        <v>254</v>
      </c>
      <c r="P133" s="144" t="s">
        <v>255</v>
      </c>
      <c r="Q133" s="144" t="s">
        <v>257</v>
      </c>
      <c r="R133" s="144" t="s">
        <v>258</v>
      </c>
      <c r="S133" s="144" t="s">
        <v>259</v>
      </c>
      <c r="T133" s="144" t="s">
        <v>260</v>
      </c>
      <c r="U133" s="144" t="s">
        <v>283</v>
      </c>
      <c r="V133" s="144" t="s">
        <v>285</v>
      </c>
      <c r="W133" s="144" t="s">
        <v>261</v>
      </c>
      <c r="X133" s="145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1</v>
      </c>
    </row>
    <row r="134" spans="1:65">
      <c r="A134" s="29"/>
      <c r="B134" s="19"/>
      <c r="C134" s="9"/>
      <c r="D134" s="10" t="s">
        <v>286</v>
      </c>
      <c r="E134" s="11" t="s">
        <v>286</v>
      </c>
      <c r="F134" s="11" t="s">
        <v>120</v>
      </c>
      <c r="G134" s="11" t="s">
        <v>286</v>
      </c>
      <c r="H134" s="11" t="s">
        <v>286</v>
      </c>
      <c r="I134" s="11" t="s">
        <v>120</v>
      </c>
      <c r="J134" s="11" t="s">
        <v>120</v>
      </c>
      <c r="K134" s="11" t="s">
        <v>286</v>
      </c>
      <c r="L134" s="11" t="s">
        <v>286</v>
      </c>
      <c r="M134" s="11" t="s">
        <v>286</v>
      </c>
      <c r="N134" s="11" t="s">
        <v>120</v>
      </c>
      <c r="O134" s="11" t="s">
        <v>120</v>
      </c>
      <c r="P134" s="11" t="s">
        <v>286</v>
      </c>
      <c r="Q134" s="11" t="s">
        <v>286</v>
      </c>
      <c r="R134" s="11" t="s">
        <v>287</v>
      </c>
      <c r="S134" s="11" t="s">
        <v>287</v>
      </c>
      <c r="T134" s="11" t="s">
        <v>120</v>
      </c>
      <c r="U134" s="11" t="s">
        <v>120</v>
      </c>
      <c r="V134" s="11" t="s">
        <v>286</v>
      </c>
      <c r="W134" s="11" t="s">
        <v>286</v>
      </c>
      <c r="X134" s="145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2</v>
      </c>
    </row>
    <row r="135" spans="1:65">
      <c r="A135" s="29"/>
      <c r="B135" s="19"/>
      <c r="C135" s="9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145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8">
        <v>1</v>
      </c>
      <c r="C136" s="14">
        <v>1</v>
      </c>
      <c r="D136" s="21">
        <v>5.04</v>
      </c>
      <c r="E136" s="21">
        <v>5.0199999999999996</v>
      </c>
      <c r="F136" s="21">
        <v>4.9910999999999994</v>
      </c>
      <c r="G136" s="21">
        <v>5.04</v>
      </c>
      <c r="H136" s="21">
        <v>5.0495999999999999</v>
      </c>
      <c r="I136" s="21">
        <v>5.0539619617127913</v>
      </c>
      <c r="J136" s="21">
        <v>4.8499999999999996</v>
      </c>
      <c r="K136" s="21">
        <v>5.13</v>
      </c>
      <c r="L136" s="140">
        <v>4.7300000000000004</v>
      </c>
      <c r="M136" s="21">
        <v>5.23</v>
      </c>
      <c r="N136" s="21">
        <v>5.18</v>
      </c>
      <c r="O136" s="21">
        <v>5.1340000000000003</v>
      </c>
      <c r="P136" s="21">
        <v>4.93</v>
      </c>
      <c r="Q136" s="140">
        <v>4.7930000000000001</v>
      </c>
      <c r="R136" s="21">
        <v>5.04</v>
      </c>
      <c r="S136" s="21">
        <v>5.0077186914674998</v>
      </c>
      <c r="T136" s="21">
        <v>5.0739999999999998</v>
      </c>
      <c r="U136" s="21">
        <v>4.9103769034127298</v>
      </c>
      <c r="V136" s="21">
        <v>5.36</v>
      </c>
      <c r="W136" s="21">
        <v>5.08</v>
      </c>
      <c r="X136" s="145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</v>
      </c>
    </row>
    <row r="137" spans="1:65">
      <c r="A137" s="29"/>
      <c r="B137" s="19">
        <v>1</v>
      </c>
      <c r="C137" s="9">
        <v>2</v>
      </c>
      <c r="D137" s="11">
        <v>5</v>
      </c>
      <c r="E137" s="11">
        <v>5.0999999999999996</v>
      </c>
      <c r="F137" s="11">
        <v>5.0933000000000002</v>
      </c>
      <c r="G137" s="11">
        <v>5.15</v>
      </c>
      <c r="H137" s="11">
        <v>5.1875</v>
      </c>
      <c r="I137" s="11">
        <v>5.0383779606405605</v>
      </c>
      <c r="J137" s="11">
        <v>4.8600000000000003</v>
      </c>
      <c r="K137" s="11">
        <v>5.21</v>
      </c>
      <c r="L137" s="141">
        <v>4.83</v>
      </c>
      <c r="M137" s="11">
        <v>5.0599999999999996</v>
      </c>
      <c r="N137" s="11">
        <v>5.17</v>
      </c>
      <c r="O137" s="11">
        <v>5.2110000000000003</v>
      </c>
      <c r="P137" s="11">
        <v>4.97</v>
      </c>
      <c r="Q137" s="141">
        <v>4.7930000000000001</v>
      </c>
      <c r="R137" s="11">
        <v>4.99</v>
      </c>
      <c r="S137" s="11">
        <v>4.9609674472425001</v>
      </c>
      <c r="T137" s="11">
        <v>5.0670000000000002</v>
      </c>
      <c r="U137" s="11">
        <v>4.8921865430369902</v>
      </c>
      <c r="V137" s="11">
        <v>5.0999999999999996</v>
      </c>
      <c r="W137" s="11">
        <v>4.95</v>
      </c>
      <c r="X137" s="145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 t="e">
        <v>#N/A</v>
      </c>
    </row>
    <row r="138" spans="1:65">
      <c r="A138" s="29"/>
      <c r="B138" s="19">
        <v>1</v>
      </c>
      <c r="C138" s="9">
        <v>3</v>
      </c>
      <c r="D138" s="11">
        <v>5.01</v>
      </c>
      <c r="E138" s="11">
        <v>5.12</v>
      </c>
      <c r="F138" s="11">
        <v>5.0102000000000002</v>
      </c>
      <c r="G138" s="11">
        <v>5.15</v>
      </c>
      <c r="H138" s="11">
        <v>5.0031999999999996</v>
      </c>
      <c r="I138" s="11">
        <v>5.0649547152773717</v>
      </c>
      <c r="J138" s="11">
        <v>4.9000000000000004</v>
      </c>
      <c r="K138" s="11">
        <v>5.16</v>
      </c>
      <c r="L138" s="141">
        <v>4.71</v>
      </c>
      <c r="M138" s="11">
        <v>5.21</v>
      </c>
      <c r="N138" s="11">
        <v>5.2200000000000006</v>
      </c>
      <c r="O138" s="146">
        <v>5.3929999999999998</v>
      </c>
      <c r="P138" s="11">
        <v>4.9800000000000004</v>
      </c>
      <c r="Q138" s="141">
        <v>4.7030000000000003</v>
      </c>
      <c r="R138" s="11">
        <v>5.03</v>
      </c>
      <c r="S138" s="11">
        <v>4.9953412657599996</v>
      </c>
      <c r="T138" s="11">
        <v>5.0739999999999998</v>
      </c>
      <c r="U138" s="11">
        <v>4.9774868860055799</v>
      </c>
      <c r="V138" s="11">
        <v>5.03</v>
      </c>
      <c r="W138" s="11">
        <v>5.04</v>
      </c>
      <c r="X138" s="145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16</v>
      </c>
    </row>
    <row r="139" spans="1:65">
      <c r="A139" s="29"/>
      <c r="B139" s="19">
        <v>1</v>
      </c>
      <c r="C139" s="9">
        <v>4</v>
      </c>
      <c r="D139" s="11">
        <v>5.12</v>
      </c>
      <c r="E139" s="11">
        <v>5.16</v>
      </c>
      <c r="F139" s="11">
        <v>4.9790999999999999</v>
      </c>
      <c r="G139" s="11">
        <v>4.95</v>
      </c>
      <c r="H139" s="11">
        <v>5.0483000000000002</v>
      </c>
      <c r="I139" s="11">
        <v>5.0322966318719207</v>
      </c>
      <c r="J139" s="11">
        <v>4.82</v>
      </c>
      <c r="K139" s="11">
        <v>5.28</v>
      </c>
      <c r="L139" s="141">
        <v>4.82</v>
      </c>
      <c r="M139" s="11">
        <v>5.01</v>
      </c>
      <c r="N139" s="11">
        <v>5.1100000000000003</v>
      </c>
      <c r="O139" s="11">
        <v>5.12</v>
      </c>
      <c r="P139" s="11">
        <v>5.05</v>
      </c>
      <c r="Q139" s="141">
        <v>4.6909999999999998</v>
      </c>
      <c r="R139" s="11">
        <v>5</v>
      </c>
      <c r="S139" s="11">
        <v>5.0896062290500002</v>
      </c>
      <c r="T139" s="11">
        <v>5.0670000000000002</v>
      </c>
      <c r="U139" s="11">
        <v>5.1431240811617895</v>
      </c>
      <c r="V139" s="11">
        <v>4.96</v>
      </c>
      <c r="W139" s="11">
        <v>4.9000000000000004</v>
      </c>
      <c r="X139" s="145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5.0578925480953529</v>
      </c>
    </row>
    <row r="140" spans="1:65">
      <c r="A140" s="29"/>
      <c r="B140" s="19">
        <v>1</v>
      </c>
      <c r="C140" s="9">
        <v>5</v>
      </c>
      <c r="D140" s="11">
        <v>5.12</v>
      </c>
      <c r="E140" s="11">
        <v>5.16</v>
      </c>
      <c r="F140" s="11">
        <v>5.0594999999999999</v>
      </c>
      <c r="G140" s="11">
        <v>4.92</v>
      </c>
      <c r="H140" s="11">
        <v>5.0461999999999998</v>
      </c>
      <c r="I140" s="11">
        <v>5.0724255186707756</v>
      </c>
      <c r="J140" s="11">
        <v>4.83</v>
      </c>
      <c r="K140" s="11">
        <v>5.2</v>
      </c>
      <c r="L140" s="141">
        <v>4.84</v>
      </c>
      <c r="M140" s="11">
        <v>4.9800000000000004</v>
      </c>
      <c r="N140" s="11">
        <v>5.16</v>
      </c>
      <c r="O140" s="11">
        <v>5.1050000000000004</v>
      </c>
      <c r="P140" s="11">
        <v>4.96</v>
      </c>
      <c r="Q140" s="141">
        <v>4.8310000000000004</v>
      </c>
      <c r="R140" s="11">
        <v>5</v>
      </c>
      <c r="S140" s="11">
        <v>5.0206471132725001</v>
      </c>
      <c r="T140" s="11">
        <v>5.0599999999999996</v>
      </c>
      <c r="U140" s="11">
        <v>5.1440899941291498</v>
      </c>
      <c r="V140" s="11">
        <v>5.15</v>
      </c>
      <c r="W140" s="11">
        <v>4.97</v>
      </c>
      <c r="X140" s="145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7">
        <v>26</v>
      </c>
    </row>
    <row r="141" spans="1:65">
      <c r="A141" s="29"/>
      <c r="B141" s="19">
        <v>1</v>
      </c>
      <c r="C141" s="9">
        <v>6</v>
      </c>
      <c r="D141" s="11">
        <v>4.9800000000000004</v>
      </c>
      <c r="E141" s="11">
        <v>5.13</v>
      </c>
      <c r="F141" s="11">
        <v>5.0438000000000001</v>
      </c>
      <c r="G141" s="11">
        <v>5.03</v>
      </c>
      <c r="H141" s="11">
        <v>4.9930000000000003</v>
      </c>
      <c r="I141" s="11">
        <v>5.0463823928477796</v>
      </c>
      <c r="J141" s="11">
        <v>4.8499999999999996</v>
      </c>
      <c r="K141" s="11">
        <v>5.29</v>
      </c>
      <c r="L141" s="141">
        <v>4.97</v>
      </c>
      <c r="M141" s="11">
        <v>5.2</v>
      </c>
      <c r="N141" s="11">
        <v>5.16</v>
      </c>
      <c r="O141" s="11">
        <v>5.2389999999999999</v>
      </c>
      <c r="P141" s="11">
        <v>5.03</v>
      </c>
      <c r="Q141" s="141">
        <v>4.82</v>
      </c>
      <c r="R141" s="11">
        <v>4.99</v>
      </c>
      <c r="S141" s="11">
        <v>5.0021913946824998</v>
      </c>
      <c r="T141" s="11">
        <v>5.1029999999999998</v>
      </c>
      <c r="U141" s="11">
        <v>4.9486903388412902</v>
      </c>
      <c r="V141" s="11">
        <v>5.13</v>
      </c>
      <c r="W141" s="11">
        <v>5.0199999999999996</v>
      </c>
      <c r="X141" s="145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20" t="s">
        <v>268</v>
      </c>
      <c r="C142" s="12"/>
      <c r="D142" s="22">
        <v>5.0449999999999999</v>
      </c>
      <c r="E142" s="22">
        <v>5.1149999999999993</v>
      </c>
      <c r="F142" s="22">
        <v>5.0294999999999996</v>
      </c>
      <c r="G142" s="22">
        <v>5.04</v>
      </c>
      <c r="H142" s="22">
        <v>5.0546333333333324</v>
      </c>
      <c r="I142" s="22">
        <v>5.0513998635035327</v>
      </c>
      <c r="J142" s="22">
        <v>4.8516666666666666</v>
      </c>
      <c r="K142" s="22">
        <v>5.2116666666666669</v>
      </c>
      <c r="L142" s="22">
        <v>4.8166666666666664</v>
      </c>
      <c r="M142" s="22">
        <v>5.1149999999999993</v>
      </c>
      <c r="N142" s="22">
        <v>5.166666666666667</v>
      </c>
      <c r="O142" s="22">
        <v>5.2003333333333339</v>
      </c>
      <c r="P142" s="22">
        <v>4.9866666666666672</v>
      </c>
      <c r="Q142" s="22">
        <v>4.7718333333333334</v>
      </c>
      <c r="R142" s="22">
        <v>5.0083333333333337</v>
      </c>
      <c r="S142" s="22">
        <v>5.0127453569125002</v>
      </c>
      <c r="T142" s="22">
        <v>5.0741666666666667</v>
      </c>
      <c r="U142" s="22">
        <v>5.002659124431255</v>
      </c>
      <c r="V142" s="22">
        <v>5.121666666666667</v>
      </c>
      <c r="W142" s="22">
        <v>4.9933333333333332</v>
      </c>
      <c r="X142" s="145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269</v>
      </c>
      <c r="C143" s="28"/>
      <c r="D143" s="11">
        <v>5.0250000000000004</v>
      </c>
      <c r="E143" s="11">
        <v>5.125</v>
      </c>
      <c r="F143" s="11">
        <v>5.0270000000000001</v>
      </c>
      <c r="G143" s="11">
        <v>5.0350000000000001</v>
      </c>
      <c r="H143" s="11">
        <v>5.04725</v>
      </c>
      <c r="I143" s="11">
        <v>5.0501721772802854</v>
      </c>
      <c r="J143" s="11">
        <v>4.8499999999999996</v>
      </c>
      <c r="K143" s="11">
        <v>5.2050000000000001</v>
      </c>
      <c r="L143" s="11">
        <v>4.8250000000000002</v>
      </c>
      <c r="M143" s="11">
        <v>5.13</v>
      </c>
      <c r="N143" s="11">
        <v>5.165</v>
      </c>
      <c r="O143" s="11">
        <v>5.1725000000000003</v>
      </c>
      <c r="P143" s="11">
        <v>4.9749999999999996</v>
      </c>
      <c r="Q143" s="11">
        <v>4.7930000000000001</v>
      </c>
      <c r="R143" s="11">
        <v>5</v>
      </c>
      <c r="S143" s="11">
        <v>5.0049550430750003</v>
      </c>
      <c r="T143" s="11">
        <v>5.0705</v>
      </c>
      <c r="U143" s="11">
        <v>4.9630886124234355</v>
      </c>
      <c r="V143" s="11">
        <v>5.1150000000000002</v>
      </c>
      <c r="W143" s="11">
        <v>4.9949999999999992</v>
      </c>
      <c r="X143" s="145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270</v>
      </c>
      <c r="C144" s="28"/>
      <c r="D144" s="23">
        <v>6.1237243569579436E-2</v>
      </c>
      <c r="E144" s="23">
        <v>5.2057660339281706E-2</v>
      </c>
      <c r="F144" s="23">
        <v>4.3731316010383374E-2</v>
      </c>
      <c r="G144" s="23">
        <v>9.6747092979582741E-2</v>
      </c>
      <c r="H144" s="23">
        <v>6.9619211907825163E-2</v>
      </c>
      <c r="I144" s="23">
        <v>1.5440563161889475E-2</v>
      </c>
      <c r="J144" s="23">
        <v>2.7868739954771383E-2</v>
      </c>
      <c r="K144" s="23">
        <v>6.3691967049751844E-2</v>
      </c>
      <c r="L144" s="23">
        <v>9.2879850703296449E-2</v>
      </c>
      <c r="M144" s="23">
        <v>0.11113055385446444</v>
      </c>
      <c r="N144" s="23">
        <v>3.5590260840104429E-2</v>
      </c>
      <c r="O144" s="23">
        <v>0.1083248201783258</v>
      </c>
      <c r="P144" s="23">
        <v>4.50185147096911E-2</v>
      </c>
      <c r="Q144" s="23">
        <v>5.9981386001547857E-2</v>
      </c>
      <c r="R144" s="23">
        <v>2.1369760566432798E-2</v>
      </c>
      <c r="S144" s="23">
        <v>4.2639275843281844E-2</v>
      </c>
      <c r="T144" s="23">
        <v>1.5065412927187398E-2</v>
      </c>
      <c r="U144" s="23">
        <v>0.11313670132565547</v>
      </c>
      <c r="V144" s="23">
        <v>0.13614942771332789</v>
      </c>
      <c r="W144" s="23">
        <v>6.5625198412398347E-2</v>
      </c>
      <c r="X144" s="227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54"/>
    </row>
    <row r="145" spans="1:65">
      <c r="A145" s="29"/>
      <c r="B145" s="3" t="s">
        <v>86</v>
      </c>
      <c r="C145" s="28"/>
      <c r="D145" s="13">
        <v>1.2138204870085122E-2</v>
      </c>
      <c r="E145" s="13">
        <v>1.0177450701716854E-2</v>
      </c>
      <c r="F145" s="13">
        <v>8.694962920843697E-3</v>
      </c>
      <c r="G145" s="13">
        <v>1.9195851781663241E-2</v>
      </c>
      <c r="H145" s="13">
        <v>1.3773345625035481E-2</v>
      </c>
      <c r="I145" s="13">
        <v>3.0566899432072007E-3</v>
      </c>
      <c r="J145" s="13">
        <v>5.7441580119762387E-3</v>
      </c>
      <c r="K145" s="13">
        <v>1.2221036210377711E-2</v>
      </c>
      <c r="L145" s="13">
        <v>1.9283013986843553E-2</v>
      </c>
      <c r="M145" s="13">
        <v>2.1726403490608885E-2</v>
      </c>
      <c r="N145" s="13">
        <v>6.8884375819556953E-3</v>
      </c>
      <c r="O145" s="13">
        <v>2.083036090859415E-2</v>
      </c>
      <c r="P145" s="13">
        <v>9.0277770139754864E-3</v>
      </c>
      <c r="Q145" s="13">
        <v>1.2569882854573264E-2</v>
      </c>
      <c r="R145" s="13">
        <v>4.2668407120997265E-3</v>
      </c>
      <c r="S145" s="13">
        <v>8.5061723281999405E-3</v>
      </c>
      <c r="T145" s="13">
        <v>2.9690417987559333E-3</v>
      </c>
      <c r="U145" s="13">
        <v>2.2615312878931725E-2</v>
      </c>
      <c r="V145" s="13">
        <v>2.6583031769605182E-2</v>
      </c>
      <c r="W145" s="13">
        <v>1.3142563099946264E-2</v>
      </c>
      <c r="X145" s="145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3" t="s">
        <v>271</v>
      </c>
      <c r="C146" s="28"/>
      <c r="D146" s="13">
        <v>-2.5489960438578319E-3</v>
      </c>
      <c r="E146" s="13">
        <v>1.1290760205285855E-2</v>
      </c>
      <c r="F146" s="13">
        <v>-5.613513499025391E-3</v>
      </c>
      <c r="G146" s="13">
        <v>-3.5375500616537936E-3</v>
      </c>
      <c r="H146" s="13">
        <v>-6.4438196957106175E-4</v>
      </c>
      <c r="I146" s="13">
        <v>-1.283673887905179E-3</v>
      </c>
      <c r="J146" s="13">
        <v>-4.0773084731968945E-2</v>
      </c>
      <c r="K146" s="13">
        <v>3.0402804549341411E-2</v>
      </c>
      <c r="L146" s="13">
        <v>-4.7692962856540899E-2</v>
      </c>
      <c r="M146" s="13">
        <v>1.1290760205285855E-2</v>
      </c>
      <c r="N146" s="13">
        <v>2.1505818389177644E-2</v>
      </c>
      <c r="O146" s="13">
        <v>2.8162082109004061E-2</v>
      </c>
      <c r="P146" s="13">
        <v>-1.4082126251477423E-2</v>
      </c>
      <c r="Q146" s="13">
        <v>-5.6556997216111404E-2</v>
      </c>
      <c r="R146" s="13">
        <v>-9.7983921743615143E-3</v>
      </c>
      <c r="S146" s="13">
        <v>-8.9260874472024687E-3</v>
      </c>
      <c r="T146" s="13">
        <v>3.2175690599520745E-3</v>
      </c>
      <c r="U146" s="13">
        <v>-1.0920244575954308E-2</v>
      </c>
      <c r="V146" s="13">
        <v>1.2608832229013878E-2</v>
      </c>
      <c r="W146" s="13">
        <v>-1.2764054227749622E-2</v>
      </c>
      <c r="X146" s="145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A147" s="29"/>
      <c r="B147" s="45" t="s">
        <v>272</v>
      </c>
      <c r="C147" s="46"/>
      <c r="D147" s="44">
        <v>0.03</v>
      </c>
      <c r="E147" s="44">
        <v>0.93</v>
      </c>
      <c r="F147" s="44">
        <v>0.17</v>
      </c>
      <c r="G147" s="44">
        <v>0.03</v>
      </c>
      <c r="H147" s="44">
        <v>0.16</v>
      </c>
      <c r="I147" s="44">
        <v>0.11</v>
      </c>
      <c r="J147" s="44">
        <v>2.4500000000000002</v>
      </c>
      <c r="K147" s="44">
        <v>2.17</v>
      </c>
      <c r="L147" s="44">
        <v>2.9</v>
      </c>
      <c r="M147" s="44">
        <v>0.93</v>
      </c>
      <c r="N147" s="44">
        <v>1.59</v>
      </c>
      <c r="O147" s="44">
        <v>2.0299999999999998</v>
      </c>
      <c r="P147" s="44">
        <v>0.72</v>
      </c>
      <c r="Q147" s="44">
        <v>3.48</v>
      </c>
      <c r="R147" s="44">
        <v>0.44</v>
      </c>
      <c r="S147" s="44">
        <v>0.38</v>
      </c>
      <c r="T147" s="44">
        <v>0.41</v>
      </c>
      <c r="U147" s="44">
        <v>0.51</v>
      </c>
      <c r="V147" s="44">
        <v>1.02</v>
      </c>
      <c r="W147" s="44">
        <v>0.63</v>
      </c>
      <c r="X147" s="145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3"/>
    </row>
    <row r="148" spans="1:65">
      <c r="B148" s="3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BM148" s="53"/>
    </row>
    <row r="149" spans="1:65" ht="15">
      <c r="B149" s="8" t="s">
        <v>494</v>
      </c>
      <c r="BM149" s="27" t="s">
        <v>66</v>
      </c>
    </row>
    <row r="150" spans="1:65" ht="15">
      <c r="A150" s="24" t="s">
        <v>19</v>
      </c>
      <c r="B150" s="18" t="s">
        <v>117</v>
      </c>
      <c r="C150" s="15" t="s">
        <v>118</v>
      </c>
      <c r="D150" s="16" t="s">
        <v>240</v>
      </c>
      <c r="E150" s="17" t="s">
        <v>240</v>
      </c>
      <c r="F150" s="17" t="s">
        <v>240</v>
      </c>
      <c r="G150" s="17" t="s">
        <v>240</v>
      </c>
      <c r="H150" s="17" t="s">
        <v>240</v>
      </c>
      <c r="I150" s="17" t="s">
        <v>240</v>
      </c>
      <c r="J150" s="17" t="s">
        <v>240</v>
      </c>
      <c r="K150" s="17" t="s">
        <v>240</v>
      </c>
      <c r="L150" s="17" t="s">
        <v>240</v>
      </c>
      <c r="M150" s="17" t="s">
        <v>240</v>
      </c>
      <c r="N150" s="17" t="s">
        <v>240</v>
      </c>
      <c r="O150" s="17" t="s">
        <v>240</v>
      </c>
      <c r="P150" s="17" t="s">
        <v>240</v>
      </c>
      <c r="Q150" s="17" t="s">
        <v>240</v>
      </c>
      <c r="R150" s="17" t="s">
        <v>240</v>
      </c>
      <c r="S150" s="17" t="s">
        <v>240</v>
      </c>
      <c r="T150" s="17" t="s">
        <v>240</v>
      </c>
      <c r="U150" s="17" t="s">
        <v>240</v>
      </c>
      <c r="V150" s="17" t="s">
        <v>240</v>
      </c>
      <c r="W150" s="145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241</v>
      </c>
      <c r="C151" s="9" t="s">
        <v>241</v>
      </c>
      <c r="D151" s="143" t="s">
        <v>243</v>
      </c>
      <c r="E151" s="144" t="s">
        <v>244</v>
      </c>
      <c r="F151" s="144" t="s">
        <v>245</v>
      </c>
      <c r="G151" s="144" t="s">
        <v>246</v>
      </c>
      <c r="H151" s="144" t="s">
        <v>247</v>
      </c>
      <c r="I151" s="144" t="s">
        <v>249</v>
      </c>
      <c r="J151" s="144" t="s">
        <v>250</v>
      </c>
      <c r="K151" s="144" t="s">
        <v>251</v>
      </c>
      <c r="L151" s="144" t="s">
        <v>252</v>
      </c>
      <c r="M151" s="144" t="s">
        <v>253</v>
      </c>
      <c r="N151" s="144" t="s">
        <v>254</v>
      </c>
      <c r="O151" s="144" t="s">
        <v>255</v>
      </c>
      <c r="P151" s="144" t="s">
        <v>257</v>
      </c>
      <c r="Q151" s="144" t="s">
        <v>258</v>
      </c>
      <c r="R151" s="144" t="s">
        <v>259</v>
      </c>
      <c r="S151" s="144" t="s">
        <v>260</v>
      </c>
      <c r="T151" s="144" t="s">
        <v>283</v>
      </c>
      <c r="U151" s="144" t="s">
        <v>285</v>
      </c>
      <c r="V151" s="144" t="s">
        <v>261</v>
      </c>
      <c r="W151" s="145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286</v>
      </c>
      <c r="E152" s="11" t="s">
        <v>286</v>
      </c>
      <c r="F152" s="11" t="s">
        <v>287</v>
      </c>
      <c r="G152" s="11" t="s">
        <v>286</v>
      </c>
      <c r="H152" s="11" t="s">
        <v>286</v>
      </c>
      <c r="I152" s="11" t="s">
        <v>287</v>
      </c>
      <c r="J152" s="11" t="s">
        <v>286</v>
      </c>
      <c r="K152" s="11" t="s">
        <v>286</v>
      </c>
      <c r="L152" s="11" t="s">
        <v>286</v>
      </c>
      <c r="M152" s="11" t="s">
        <v>287</v>
      </c>
      <c r="N152" s="11" t="s">
        <v>287</v>
      </c>
      <c r="O152" s="11" t="s">
        <v>286</v>
      </c>
      <c r="P152" s="11" t="s">
        <v>287</v>
      </c>
      <c r="Q152" s="11" t="s">
        <v>287</v>
      </c>
      <c r="R152" s="11" t="s">
        <v>287</v>
      </c>
      <c r="S152" s="11" t="s">
        <v>287</v>
      </c>
      <c r="T152" s="11" t="s">
        <v>120</v>
      </c>
      <c r="U152" s="11" t="s">
        <v>286</v>
      </c>
      <c r="V152" s="11" t="s">
        <v>286</v>
      </c>
      <c r="W152" s="145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9"/>
      <c r="C153" s="9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145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8">
        <v>1</v>
      </c>
      <c r="C154" s="14">
        <v>1</v>
      </c>
      <c r="D154" s="21">
        <v>0.17</v>
      </c>
      <c r="E154" s="21">
        <v>0.15</v>
      </c>
      <c r="F154" s="21">
        <v>0.15</v>
      </c>
      <c r="G154" s="21">
        <v>0.13</v>
      </c>
      <c r="H154" s="21">
        <v>0.16</v>
      </c>
      <c r="I154" s="21">
        <v>0.19</v>
      </c>
      <c r="J154" s="21">
        <v>0.14000000000000001</v>
      </c>
      <c r="K154" s="21">
        <v>0.14000000000000001</v>
      </c>
      <c r="L154" s="21">
        <v>0.18</v>
      </c>
      <c r="M154" s="21">
        <v>0.12</v>
      </c>
      <c r="N154" s="21">
        <v>0.15</v>
      </c>
      <c r="O154" s="21">
        <v>0.14000000000000001</v>
      </c>
      <c r="P154" s="21">
        <v>0.14000000000000001</v>
      </c>
      <c r="Q154" s="21">
        <v>0.14000000000000001</v>
      </c>
      <c r="R154" s="21">
        <v>0.15938591259714277</v>
      </c>
      <c r="S154" s="140">
        <v>0.2</v>
      </c>
      <c r="T154" s="21">
        <v>0.13247801038049081</v>
      </c>
      <c r="U154" s="21">
        <v>0.16</v>
      </c>
      <c r="V154" s="21">
        <v>0.15</v>
      </c>
      <c r="W154" s="145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</v>
      </c>
    </row>
    <row r="155" spans="1:65">
      <c r="A155" s="29"/>
      <c r="B155" s="19">
        <v>1</v>
      </c>
      <c r="C155" s="9">
        <v>2</v>
      </c>
      <c r="D155" s="11">
        <v>0.12</v>
      </c>
      <c r="E155" s="11">
        <v>0.16</v>
      </c>
      <c r="F155" s="11">
        <v>0.14000000000000001</v>
      </c>
      <c r="G155" s="11">
        <v>0.15</v>
      </c>
      <c r="H155" s="11">
        <v>0.17</v>
      </c>
      <c r="I155" s="11">
        <v>0.14000000000000001</v>
      </c>
      <c r="J155" s="11">
        <v>0.14000000000000001</v>
      </c>
      <c r="K155" s="11">
        <v>0.15</v>
      </c>
      <c r="L155" s="11">
        <v>0.16</v>
      </c>
      <c r="M155" s="11">
        <v>0.12</v>
      </c>
      <c r="N155" s="11">
        <v>0.15</v>
      </c>
      <c r="O155" s="11">
        <v>0.14000000000000001</v>
      </c>
      <c r="P155" s="11">
        <v>0.15</v>
      </c>
      <c r="Q155" s="11">
        <v>0.14000000000000001</v>
      </c>
      <c r="R155" s="11">
        <v>0.14978414238852356</v>
      </c>
      <c r="S155" s="141">
        <v>0.2</v>
      </c>
      <c r="T155" s="11">
        <v>0.14503368805687381</v>
      </c>
      <c r="U155" s="11">
        <v>0.16</v>
      </c>
      <c r="V155" s="11">
        <v>0.14000000000000001</v>
      </c>
      <c r="W155" s="145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 t="e">
        <v>#N/A</v>
      </c>
    </row>
    <row r="156" spans="1:65">
      <c r="A156" s="29"/>
      <c r="B156" s="19">
        <v>1</v>
      </c>
      <c r="C156" s="9">
        <v>3</v>
      </c>
      <c r="D156" s="146">
        <v>0.1</v>
      </c>
      <c r="E156" s="11">
        <v>0.16</v>
      </c>
      <c r="F156" s="11">
        <v>0.14000000000000001</v>
      </c>
      <c r="G156" s="11">
        <v>0.14000000000000001</v>
      </c>
      <c r="H156" s="11">
        <v>0.16</v>
      </c>
      <c r="I156" s="11">
        <v>0.15</v>
      </c>
      <c r="J156" s="11">
        <v>0.14000000000000001</v>
      </c>
      <c r="K156" s="11">
        <v>0.14000000000000001</v>
      </c>
      <c r="L156" s="11">
        <v>0.16</v>
      </c>
      <c r="M156" s="11">
        <v>0.12</v>
      </c>
      <c r="N156" s="11">
        <v>0.18</v>
      </c>
      <c r="O156" s="11">
        <v>0.15</v>
      </c>
      <c r="P156" s="11">
        <v>0.14000000000000001</v>
      </c>
      <c r="Q156" s="11">
        <v>0.16</v>
      </c>
      <c r="R156" s="11">
        <v>0.15300574028243016</v>
      </c>
      <c r="S156" s="141">
        <v>0.2</v>
      </c>
      <c r="T156" s="11">
        <v>0.17179673280810079</v>
      </c>
      <c r="U156" s="11">
        <v>0.13</v>
      </c>
      <c r="V156" s="11">
        <v>0.14000000000000001</v>
      </c>
      <c r="W156" s="145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16</v>
      </c>
    </row>
    <row r="157" spans="1:65">
      <c r="A157" s="29"/>
      <c r="B157" s="19">
        <v>1</v>
      </c>
      <c r="C157" s="9">
        <v>4</v>
      </c>
      <c r="D157" s="11">
        <v>0.16</v>
      </c>
      <c r="E157" s="11">
        <v>0.16</v>
      </c>
      <c r="F157" s="11">
        <v>0.14000000000000001</v>
      </c>
      <c r="G157" s="11">
        <v>0.14000000000000001</v>
      </c>
      <c r="H157" s="11">
        <v>0.15</v>
      </c>
      <c r="I157" s="11">
        <v>0.14000000000000001</v>
      </c>
      <c r="J157" s="11">
        <v>0.16</v>
      </c>
      <c r="K157" s="11">
        <v>0.12</v>
      </c>
      <c r="L157" s="11">
        <v>0.14000000000000001</v>
      </c>
      <c r="M157" s="11">
        <v>0.12</v>
      </c>
      <c r="N157" s="11">
        <v>0.16</v>
      </c>
      <c r="O157" s="11">
        <v>0.14000000000000001</v>
      </c>
      <c r="P157" s="11">
        <v>0.16</v>
      </c>
      <c r="Q157" s="11">
        <v>0.16</v>
      </c>
      <c r="R157" s="11">
        <v>0.14765833842716594</v>
      </c>
      <c r="S157" s="141">
        <v>0.2</v>
      </c>
      <c r="T157" s="11">
        <v>0.1329729877306538</v>
      </c>
      <c r="U157" s="11">
        <v>0.13</v>
      </c>
      <c r="V157" s="11">
        <v>0.13</v>
      </c>
      <c r="W157" s="145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0.14675050846132665</v>
      </c>
    </row>
    <row r="158" spans="1:65">
      <c r="A158" s="29"/>
      <c r="B158" s="19">
        <v>1</v>
      </c>
      <c r="C158" s="9">
        <v>5</v>
      </c>
      <c r="D158" s="11">
        <v>0.13</v>
      </c>
      <c r="E158" s="11">
        <v>0.15</v>
      </c>
      <c r="F158" s="11">
        <v>0.13</v>
      </c>
      <c r="G158" s="11">
        <v>0.13</v>
      </c>
      <c r="H158" s="11">
        <v>0.16</v>
      </c>
      <c r="I158" s="11">
        <v>0.16</v>
      </c>
      <c r="J158" s="11">
        <v>0.14000000000000001</v>
      </c>
      <c r="K158" s="11">
        <v>0.13</v>
      </c>
      <c r="L158" s="11">
        <v>0.15</v>
      </c>
      <c r="M158" s="11">
        <v>0.13</v>
      </c>
      <c r="N158" s="11">
        <v>0.16</v>
      </c>
      <c r="O158" s="11">
        <v>0.14000000000000001</v>
      </c>
      <c r="P158" s="11">
        <v>0.14000000000000001</v>
      </c>
      <c r="Q158" s="11">
        <v>0.15</v>
      </c>
      <c r="R158" s="11">
        <v>0.14822513921296346</v>
      </c>
      <c r="S158" s="141">
        <v>0.2</v>
      </c>
      <c r="T158" s="11">
        <v>0.18352676859464373</v>
      </c>
      <c r="U158" s="11">
        <v>0.15</v>
      </c>
      <c r="V158" s="11">
        <v>0.13</v>
      </c>
      <c r="W158" s="145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27</v>
      </c>
    </row>
    <row r="159" spans="1:65">
      <c r="A159" s="29"/>
      <c r="B159" s="19">
        <v>1</v>
      </c>
      <c r="C159" s="9">
        <v>6</v>
      </c>
      <c r="D159" s="11">
        <v>0.15</v>
      </c>
      <c r="E159" s="11">
        <v>0.14000000000000001</v>
      </c>
      <c r="F159" s="11">
        <v>0.14000000000000001</v>
      </c>
      <c r="G159" s="11">
        <v>0.14000000000000001</v>
      </c>
      <c r="H159" s="11">
        <v>0.15</v>
      </c>
      <c r="I159" s="11">
        <v>0.16</v>
      </c>
      <c r="J159" s="11">
        <v>0.15</v>
      </c>
      <c r="K159" s="11">
        <v>0.14000000000000001</v>
      </c>
      <c r="L159" s="11">
        <v>0.14000000000000001</v>
      </c>
      <c r="M159" s="11">
        <v>0.12</v>
      </c>
      <c r="N159" s="11">
        <v>0.17</v>
      </c>
      <c r="O159" s="11">
        <v>0.14000000000000001</v>
      </c>
      <c r="P159" s="11">
        <v>0.15</v>
      </c>
      <c r="Q159" s="11">
        <v>0.15</v>
      </c>
      <c r="R159" s="11">
        <v>0.15538539245017435</v>
      </c>
      <c r="S159" s="141">
        <v>0.2</v>
      </c>
      <c r="T159" s="11">
        <v>0.16380206089411117</v>
      </c>
      <c r="U159" s="11">
        <v>0.14000000000000001</v>
      </c>
      <c r="V159" s="11">
        <v>0.14000000000000001</v>
      </c>
      <c r="W159" s="145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20" t="s">
        <v>268</v>
      </c>
      <c r="C160" s="12"/>
      <c r="D160" s="22">
        <v>0.13833333333333334</v>
      </c>
      <c r="E160" s="22">
        <v>0.15333333333333335</v>
      </c>
      <c r="F160" s="22">
        <v>0.14000000000000001</v>
      </c>
      <c r="G160" s="22">
        <v>0.13833333333333334</v>
      </c>
      <c r="H160" s="22">
        <v>0.15833333333333335</v>
      </c>
      <c r="I160" s="22">
        <v>0.15666666666666668</v>
      </c>
      <c r="J160" s="22">
        <v>0.14500000000000002</v>
      </c>
      <c r="K160" s="22">
        <v>0.13666666666666669</v>
      </c>
      <c r="L160" s="22">
        <v>0.155</v>
      </c>
      <c r="M160" s="22">
        <v>0.12166666666666666</v>
      </c>
      <c r="N160" s="22">
        <v>0.16166666666666668</v>
      </c>
      <c r="O160" s="22">
        <v>0.14166666666666669</v>
      </c>
      <c r="P160" s="22">
        <v>0.1466666666666667</v>
      </c>
      <c r="Q160" s="22">
        <v>0.15000000000000002</v>
      </c>
      <c r="R160" s="22">
        <v>0.15224077755973336</v>
      </c>
      <c r="S160" s="22">
        <v>0.19999999999999998</v>
      </c>
      <c r="T160" s="22">
        <v>0.15493504141081235</v>
      </c>
      <c r="U160" s="22">
        <v>0.14500000000000002</v>
      </c>
      <c r="V160" s="22">
        <v>0.13833333333333334</v>
      </c>
      <c r="W160" s="145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269</v>
      </c>
      <c r="C161" s="28"/>
      <c r="D161" s="11">
        <v>0.14000000000000001</v>
      </c>
      <c r="E161" s="11">
        <v>0.155</v>
      </c>
      <c r="F161" s="11">
        <v>0.14000000000000001</v>
      </c>
      <c r="G161" s="11">
        <v>0.14000000000000001</v>
      </c>
      <c r="H161" s="11">
        <v>0.16</v>
      </c>
      <c r="I161" s="11">
        <v>0.155</v>
      </c>
      <c r="J161" s="11">
        <v>0.14000000000000001</v>
      </c>
      <c r="K161" s="11">
        <v>0.14000000000000001</v>
      </c>
      <c r="L161" s="11">
        <v>0.155</v>
      </c>
      <c r="M161" s="11">
        <v>0.12</v>
      </c>
      <c r="N161" s="11">
        <v>0.16</v>
      </c>
      <c r="O161" s="11">
        <v>0.14000000000000001</v>
      </c>
      <c r="P161" s="11">
        <v>0.14500000000000002</v>
      </c>
      <c r="Q161" s="11">
        <v>0.15</v>
      </c>
      <c r="R161" s="11">
        <v>0.15139494133547687</v>
      </c>
      <c r="S161" s="11">
        <v>0.2</v>
      </c>
      <c r="T161" s="11">
        <v>0.15441787447549249</v>
      </c>
      <c r="U161" s="11">
        <v>0.14500000000000002</v>
      </c>
      <c r="V161" s="11">
        <v>0.14000000000000001</v>
      </c>
      <c r="W161" s="145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270</v>
      </c>
      <c r="C162" s="28"/>
      <c r="D162" s="23">
        <v>2.6394443859772226E-2</v>
      </c>
      <c r="E162" s="23">
        <v>8.1649658092772578E-3</v>
      </c>
      <c r="F162" s="23">
        <v>6.3245553203367553E-3</v>
      </c>
      <c r="G162" s="23">
        <v>7.5277265270908078E-3</v>
      </c>
      <c r="H162" s="23">
        <v>7.5277265270908165E-3</v>
      </c>
      <c r="I162" s="23">
        <v>1.8618986725025124E-2</v>
      </c>
      <c r="J162" s="23">
        <v>8.3666002653407495E-3</v>
      </c>
      <c r="K162" s="23">
        <v>1.0327955589886447E-2</v>
      </c>
      <c r="L162" s="23">
        <v>1.5165750888103095E-2</v>
      </c>
      <c r="M162" s="23">
        <v>4.0824829046386332E-3</v>
      </c>
      <c r="N162" s="23">
        <v>1.1690451944500121E-2</v>
      </c>
      <c r="O162" s="23">
        <v>4.0824829046386228E-3</v>
      </c>
      <c r="P162" s="23">
        <v>8.1649658092772543E-3</v>
      </c>
      <c r="Q162" s="23">
        <v>8.9442719099991543E-3</v>
      </c>
      <c r="R162" s="23">
        <v>4.5757159347860239E-3</v>
      </c>
      <c r="S162" s="23">
        <v>3.0404709722440586E-17</v>
      </c>
      <c r="T162" s="23">
        <v>2.12843340390803E-2</v>
      </c>
      <c r="U162" s="23">
        <v>1.3784048752090218E-2</v>
      </c>
      <c r="V162" s="23">
        <v>7.5277265270908078E-3</v>
      </c>
      <c r="W162" s="227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  <c r="AL162" s="228"/>
      <c r="AM162" s="228"/>
      <c r="AN162" s="228"/>
      <c r="AO162" s="228"/>
      <c r="AP162" s="228"/>
      <c r="AQ162" s="228"/>
      <c r="AR162" s="228"/>
      <c r="AS162" s="228"/>
      <c r="AT162" s="228"/>
      <c r="AU162" s="228"/>
      <c r="AV162" s="228"/>
      <c r="AW162" s="228"/>
      <c r="AX162" s="228"/>
      <c r="AY162" s="228"/>
      <c r="AZ162" s="228"/>
      <c r="BA162" s="228"/>
      <c r="BB162" s="228"/>
      <c r="BC162" s="228"/>
      <c r="BD162" s="228"/>
      <c r="BE162" s="228"/>
      <c r="BF162" s="228"/>
      <c r="BG162" s="228"/>
      <c r="BH162" s="228"/>
      <c r="BI162" s="228"/>
      <c r="BJ162" s="228"/>
      <c r="BK162" s="228"/>
      <c r="BL162" s="228"/>
      <c r="BM162" s="54"/>
    </row>
    <row r="163" spans="1:65">
      <c r="A163" s="29"/>
      <c r="B163" s="3" t="s">
        <v>86</v>
      </c>
      <c r="C163" s="28"/>
      <c r="D163" s="13">
        <v>0.19080320862485947</v>
      </c>
      <c r="E163" s="13">
        <v>5.3249777017025587E-2</v>
      </c>
      <c r="F163" s="13">
        <v>4.5175395145262531E-2</v>
      </c>
      <c r="G163" s="13">
        <v>5.4417300195837161E-2</v>
      </c>
      <c r="H163" s="13">
        <v>4.754353596057357E-2</v>
      </c>
      <c r="I163" s="13">
        <v>0.11884459611718164</v>
      </c>
      <c r="J163" s="13">
        <v>5.7700691485108611E-2</v>
      </c>
      <c r="K163" s="13">
        <v>7.5570406755266675E-2</v>
      </c>
      <c r="L163" s="13">
        <v>9.7843554116794157E-2</v>
      </c>
      <c r="M163" s="13">
        <v>3.3554654010728498E-2</v>
      </c>
      <c r="N163" s="13">
        <v>7.2312073883505898E-2</v>
      </c>
      <c r="O163" s="13">
        <v>2.881752638568439E-2</v>
      </c>
      <c r="P163" s="13">
        <v>5.5670221426890362E-2</v>
      </c>
      <c r="Q163" s="13">
        <v>5.9628479399994355E-2</v>
      </c>
      <c r="R163" s="13">
        <v>3.0055784055560874E-2</v>
      </c>
      <c r="S163" s="13">
        <v>1.5202354861220294E-16</v>
      </c>
      <c r="T163" s="13">
        <v>0.13737585665107613</v>
      </c>
      <c r="U163" s="13">
        <v>9.5062405186829083E-2</v>
      </c>
      <c r="V163" s="13">
        <v>5.4417300195837161E-2</v>
      </c>
      <c r="W163" s="145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3" t="s">
        <v>271</v>
      </c>
      <c r="C164" s="28"/>
      <c r="D164" s="13">
        <v>-5.7357042345182019E-2</v>
      </c>
      <c r="E164" s="13">
        <v>4.4857254267991031E-2</v>
      </c>
      <c r="F164" s="13">
        <v>-4.5999898277051643E-2</v>
      </c>
      <c r="G164" s="13">
        <v>-5.7357042345182019E-2</v>
      </c>
      <c r="H164" s="13">
        <v>7.8928686472382159E-2</v>
      </c>
      <c r="I164" s="13">
        <v>6.7571542404251783E-2</v>
      </c>
      <c r="J164" s="13">
        <v>-1.1928466072660626E-2</v>
      </c>
      <c r="K164" s="13">
        <v>-6.8714186413312284E-2</v>
      </c>
      <c r="L164" s="13">
        <v>5.6214398336121185E-2</v>
      </c>
      <c r="M164" s="13">
        <v>-0.17092848302648544</v>
      </c>
      <c r="N164" s="13">
        <v>0.10164297460864269</v>
      </c>
      <c r="O164" s="13">
        <v>-3.4642754208921267E-2</v>
      </c>
      <c r="P164" s="13">
        <v>-5.7132200453013926E-4</v>
      </c>
      <c r="Q164" s="13">
        <v>2.2142966131730502E-2</v>
      </c>
      <c r="R164" s="13">
        <v>3.741226627404548E-2</v>
      </c>
      <c r="S164" s="13">
        <v>0.36285728817564022</v>
      </c>
      <c r="T164" s="13">
        <v>5.5771751902601308E-2</v>
      </c>
      <c r="U164" s="13">
        <v>-1.1928466072660626E-2</v>
      </c>
      <c r="V164" s="13">
        <v>-5.7357042345182019E-2</v>
      </c>
      <c r="W164" s="145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A165" s="29"/>
      <c r="B165" s="45" t="s">
        <v>272</v>
      </c>
      <c r="C165" s="46"/>
      <c r="D165" s="44">
        <v>0.67</v>
      </c>
      <c r="E165" s="44">
        <v>0.67</v>
      </c>
      <c r="F165" s="44">
        <v>0.52</v>
      </c>
      <c r="G165" s="44">
        <v>0.67</v>
      </c>
      <c r="H165" s="44">
        <v>1.1200000000000001</v>
      </c>
      <c r="I165" s="44">
        <v>0.97</v>
      </c>
      <c r="J165" s="44">
        <v>7.0000000000000007E-2</v>
      </c>
      <c r="K165" s="44">
        <v>0.82</v>
      </c>
      <c r="L165" s="44">
        <v>0.82</v>
      </c>
      <c r="M165" s="44">
        <v>2.17</v>
      </c>
      <c r="N165" s="44">
        <v>1.42</v>
      </c>
      <c r="O165" s="44">
        <v>0.37</v>
      </c>
      <c r="P165" s="44">
        <v>7.0000000000000007E-2</v>
      </c>
      <c r="Q165" s="44">
        <v>0.37</v>
      </c>
      <c r="R165" s="44">
        <v>0.57999999999999996</v>
      </c>
      <c r="S165" s="44" t="s">
        <v>273</v>
      </c>
      <c r="T165" s="44">
        <v>0.82</v>
      </c>
      <c r="U165" s="44">
        <v>7.0000000000000007E-2</v>
      </c>
      <c r="V165" s="44">
        <v>0.67</v>
      </c>
      <c r="W165" s="145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B166" s="30" t="s">
        <v>293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BM166" s="53"/>
    </row>
    <row r="167" spans="1:65">
      <c r="BM167" s="53"/>
    </row>
    <row r="168" spans="1:65" ht="15">
      <c r="B168" s="8" t="s">
        <v>495</v>
      </c>
      <c r="BM168" s="27" t="s">
        <v>66</v>
      </c>
    </row>
    <row r="169" spans="1:65" ht="15">
      <c r="A169" s="24" t="s">
        <v>22</v>
      </c>
      <c r="B169" s="18" t="s">
        <v>117</v>
      </c>
      <c r="C169" s="15" t="s">
        <v>118</v>
      </c>
      <c r="D169" s="16" t="s">
        <v>240</v>
      </c>
      <c r="E169" s="17" t="s">
        <v>240</v>
      </c>
      <c r="F169" s="17" t="s">
        <v>240</v>
      </c>
      <c r="G169" s="17" t="s">
        <v>240</v>
      </c>
      <c r="H169" s="17" t="s">
        <v>240</v>
      </c>
      <c r="I169" s="17" t="s">
        <v>240</v>
      </c>
      <c r="J169" s="17" t="s">
        <v>240</v>
      </c>
      <c r="K169" s="17" t="s">
        <v>240</v>
      </c>
      <c r="L169" s="17" t="s">
        <v>240</v>
      </c>
      <c r="M169" s="17" t="s">
        <v>240</v>
      </c>
      <c r="N169" s="17" t="s">
        <v>240</v>
      </c>
      <c r="O169" s="17" t="s">
        <v>240</v>
      </c>
      <c r="P169" s="17" t="s">
        <v>240</v>
      </c>
      <c r="Q169" s="17" t="s">
        <v>240</v>
      </c>
      <c r="R169" s="17" t="s">
        <v>240</v>
      </c>
      <c r="S169" s="17" t="s">
        <v>240</v>
      </c>
      <c r="T169" s="17" t="s">
        <v>240</v>
      </c>
      <c r="U169" s="17" t="s">
        <v>240</v>
      </c>
      <c r="V169" s="145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241</v>
      </c>
      <c r="C170" s="9" t="s">
        <v>241</v>
      </c>
      <c r="D170" s="143" t="s">
        <v>243</v>
      </c>
      <c r="E170" s="144" t="s">
        <v>244</v>
      </c>
      <c r="F170" s="144" t="s">
        <v>245</v>
      </c>
      <c r="G170" s="144" t="s">
        <v>246</v>
      </c>
      <c r="H170" s="144" t="s">
        <v>247</v>
      </c>
      <c r="I170" s="144" t="s">
        <v>248</v>
      </c>
      <c r="J170" s="144" t="s">
        <v>249</v>
      </c>
      <c r="K170" s="144" t="s">
        <v>250</v>
      </c>
      <c r="L170" s="144" t="s">
        <v>251</v>
      </c>
      <c r="M170" s="144" t="s">
        <v>252</v>
      </c>
      <c r="N170" s="144" t="s">
        <v>254</v>
      </c>
      <c r="O170" s="144" t="s">
        <v>255</v>
      </c>
      <c r="P170" s="144" t="s">
        <v>257</v>
      </c>
      <c r="Q170" s="144" t="s">
        <v>258</v>
      </c>
      <c r="R170" s="144" t="s">
        <v>259</v>
      </c>
      <c r="S170" s="144" t="s">
        <v>260</v>
      </c>
      <c r="T170" s="144" t="s">
        <v>285</v>
      </c>
      <c r="U170" s="144" t="s">
        <v>261</v>
      </c>
      <c r="V170" s="145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286</v>
      </c>
      <c r="E171" s="11" t="s">
        <v>286</v>
      </c>
      <c r="F171" s="11" t="s">
        <v>287</v>
      </c>
      <c r="G171" s="11" t="s">
        <v>286</v>
      </c>
      <c r="H171" s="11" t="s">
        <v>286</v>
      </c>
      <c r="I171" s="11" t="s">
        <v>287</v>
      </c>
      <c r="J171" s="11" t="s">
        <v>287</v>
      </c>
      <c r="K171" s="11" t="s">
        <v>286</v>
      </c>
      <c r="L171" s="11" t="s">
        <v>286</v>
      </c>
      <c r="M171" s="11" t="s">
        <v>286</v>
      </c>
      <c r="N171" s="11" t="s">
        <v>287</v>
      </c>
      <c r="O171" s="11" t="s">
        <v>286</v>
      </c>
      <c r="P171" s="11" t="s">
        <v>287</v>
      </c>
      <c r="Q171" s="11" t="s">
        <v>287</v>
      </c>
      <c r="R171" s="11" t="s">
        <v>287</v>
      </c>
      <c r="S171" s="11" t="s">
        <v>120</v>
      </c>
      <c r="T171" s="11" t="s">
        <v>286</v>
      </c>
      <c r="U171" s="11" t="s">
        <v>286</v>
      </c>
      <c r="V171" s="145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/>
      <c r="C172" s="9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145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8">
        <v>1</v>
      </c>
      <c r="C173" s="14">
        <v>1</v>
      </c>
      <c r="D173" s="218">
        <v>15.400000000000002</v>
      </c>
      <c r="E173" s="223">
        <v>17.2</v>
      </c>
      <c r="F173" s="218">
        <v>15.11</v>
      </c>
      <c r="G173" s="218">
        <v>15.35</v>
      </c>
      <c r="H173" s="223">
        <v>5.5</v>
      </c>
      <c r="I173" s="218">
        <v>16.078269348886899</v>
      </c>
      <c r="J173" s="218">
        <v>15.75</v>
      </c>
      <c r="K173" s="218">
        <v>17.55</v>
      </c>
      <c r="L173" s="218">
        <v>15.39</v>
      </c>
      <c r="M173" s="223">
        <v>17.8</v>
      </c>
      <c r="N173" s="218">
        <v>15.570000000000002</v>
      </c>
      <c r="O173" s="218">
        <v>15.5</v>
      </c>
      <c r="P173" s="218">
        <v>15.469999999999999</v>
      </c>
      <c r="Q173" s="218">
        <v>15.860000000000001</v>
      </c>
      <c r="R173" s="218">
        <v>16.636519693348621</v>
      </c>
      <c r="S173" s="223" t="s">
        <v>107</v>
      </c>
      <c r="T173" s="223">
        <v>14.9</v>
      </c>
      <c r="U173" s="218">
        <v>17.5</v>
      </c>
      <c r="V173" s="215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9">
        <v>1</v>
      </c>
    </row>
    <row r="174" spans="1:65">
      <c r="A174" s="29"/>
      <c r="B174" s="19">
        <v>1</v>
      </c>
      <c r="C174" s="9">
        <v>2</v>
      </c>
      <c r="D174" s="214">
        <v>15.1</v>
      </c>
      <c r="E174" s="224">
        <v>18.75</v>
      </c>
      <c r="F174" s="214">
        <v>15.14</v>
      </c>
      <c r="G174" s="214">
        <v>16.45</v>
      </c>
      <c r="H174" s="224">
        <v>4.7</v>
      </c>
      <c r="I174" s="214">
        <v>16.099325468415799</v>
      </c>
      <c r="J174" s="214">
        <v>16.350000000000001</v>
      </c>
      <c r="K174" s="214">
        <v>17.399999999999999</v>
      </c>
      <c r="L174" s="214">
        <v>15.759999999999998</v>
      </c>
      <c r="M174" s="224">
        <v>16.95</v>
      </c>
      <c r="N174" s="214">
        <v>16.07</v>
      </c>
      <c r="O174" s="214">
        <v>15.65</v>
      </c>
      <c r="P174" s="214">
        <v>15.439999999999998</v>
      </c>
      <c r="Q174" s="214">
        <v>16.510000000000002</v>
      </c>
      <c r="R174" s="214">
        <v>15.923811884262351</v>
      </c>
      <c r="S174" s="224" t="s">
        <v>107</v>
      </c>
      <c r="T174" s="224">
        <v>14.2</v>
      </c>
      <c r="U174" s="214">
        <v>16.7</v>
      </c>
      <c r="V174" s="215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9" t="e">
        <v>#N/A</v>
      </c>
    </row>
    <row r="175" spans="1:65">
      <c r="A175" s="29"/>
      <c r="B175" s="19">
        <v>1</v>
      </c>
      <c r="C175" s="9">
        <v>3</v>
      </c>
      <c r="D175" s="214">
        <v>15.5</v>
      </c>
      <c r="E175" s="224">
        <v>18.649999999999999</v>
      </c>
      <c r="F175" s="214">
        <v>15.16</v>
      </c>
      <c r="G175" s="214">
        <v>16.05</v>
      </c>
      <c r="H175" s="224">
        <v>4.5999999999999996</v>
      </c>
      <c r="I175" s="214">
        <v>16.437374087266925</v>
      </c>
      <c r="J175" s="214">
        <v>16.170000000000002</v>
      </c>
      <c r="K175" s="214">
        <v>17.350000000000001</v>
      </c>
      <c r="L175" s="214">
        <v>15.36</v>
      </c>
      <c r="M175" s="224">
        <v>17.8</v>
      </c>
      <c r="N175" s="214">
        <v>16.489999999999998</v>
      </c>
      <c r="O175" s="214">
        <v>15.85</v>
      </c>
      <c r="P175" s="214">
        <v>16.059999999999999</v>
      </c>
      <c r="Q175" s="214">
        <v>16.28</v>
      </c>
      <c r="R175" s="214">
        <v>15.42649201108282</v>
      </c>
      <c r="S175" s="224" t="s">
        <v>107</v>
      </c>
      <c r="T175" s="224">
        <v>14.3</v>
      </c>
      <c r="U175" s="214">
        <v>17.3</v>
      </c>
      <c r="V175" s="215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9">
        <v>16</v>
      </c>
    </row>
    <row r="176" spans="1:65">
      <c r="A176" s="29"/>
      <c r="B176" s="19">
        <v>1</v>
      </c>
      <c r="C176" s="9">
        <v>4</v>
      </c>
      <c r="D176" s="214">
        <v>15.6</v>
      </c>
      <c r="E176" s="224">
        <v>17.100000000000001</v>
      </c>
      <c r="F176" s="214">
        <v>15.400000000000002</v>
      </c>
      <c r="G176" s="214">
        <v>15.9</v>
      </c>
      <c r="H176" s="224">
        <v>5.7</v>
      </c>
      <c r="I176" s="214">
        <v>16.188794396331001</v>
      </c>
      <c r="J176" s="214">
        <v>16.100000000000001</v>
      </c>
      <c r="K176" s="214">
        <v>16.399999999999999</v>
      </c>
      <c r="L176" s="214">
        <v>15.570000000000002</v>
      </c>
      <c r="M176" s="224">
        <v>16.850000000000001</v>
      </c>
      <c r="N176" s="214">
        <v>15.420000000000002</v>
      </c>
      <c r="O176" s="214">
        <v>15.400000000000002</v>
      </c>
      <c r="P176" s="214">
        <v>15.339999999999998</v>
      </c>
      <c r="Q176" s="214">
        <v>16.3</v>
      </c>
      <c r="R176" s="214">
        <v>15.854001033719063</v>
      </c>
      <c r="S176" s="224" t="s">
        <v>107</v>
      </c>
      <c r="T176" s="224">
        <v>14.1</v>
      </c>
      <c r="U176" s="214">
        <v>16.7</v>
      </c>
      <c r="V176" s="215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19">
        <v>15.97051100663997</v>
      </c>
    </row>
    <row r="177" spans="1:65">
      <c r="A177" s="29"/>
      <c r="B177" s="19">
        <v>1</v>
      </c>
      <c r="C177" s="9">
        <v>5</v>
      </c>
      <c r="D177" s="214">
        <v>15.6</v>
      </c>
      <c r="E177" s="224">
        <v>17.05</v>
      </c>
      <c r="F177" s="214">
        <v>15.26</v>
      </c>
      <c r="G177" s="214">
        <v>15.65</v>
      </c>
      <c r="H177" s="224">
        <v>5.3</v>
      </c>
      <c r="I177" s="214">
        <v>16.196280012501099</v>
      </c>
      <c r="J177" s="214">
        <v>15.94</v>
      </c>
      <c r="K177" s="214">
        <v>15.75</v>
      </c>
      <c r="L177" s="214">
        <v>15.840000000000002</v>
      </c>
      <c r="M177" s="224">
        <v>16.95</v>
      </c>
      <c r="N177" s="214">
        <v>15.489999999999998</v>
      </c>
      <c r="O177" s="214">
        <v>15.8</v>
      </c>
      <c r="P177" s="214">
        <v>15.77</v>
      </c>
      <c r="Q177" s="214">
        <v>16.420000000000002</v>
      </c>
      <c r="R177" s="214">
        <v>16.143950194360396</v>
      </c>
      <c r="S177" s="224" t="s">
        <v>107</v>
      </c>
      <c r="T177" s="224">
        <v>14.9</v>
      </c>
      <c r="U177" s="214">
        <v>17</v>
      </c>
      <c r="V177" s="215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19">
        <v>28</v>
      </c>
    </row>
    <row r="178" spans="1:65">
      <c r="A178" s="29"/>
      <c r="B178" s="19">
        <v>1</v>
      </c>
      <c r="C178" s="9">
        <v>6</v>
      </c>
      <c r="D178" s="214">
        <v>15.5</v>
      </c>
      <c r="E178" s="224">
        <v>17.850000000000001</v>
      </c>
      <c r="F178" s="214">
        <v>15.05</v>
      </c>
      <c r="G178" s="214">
        <v>15.9</v>
      </c>
      <c r="H178" s="224">
        <v>4.7</v>
      </c>
      <c r="I178" s="214">
        <v>16.343239075067</v>
      </c>
      <c r="J178" s="214">
        <v>15.339999999999998</v>
      </c>
      <c r="K178" s="214">
        <v>16.649999999999999</v>
      </c>
      <c r="L178" s="214">
        <v>15.97</v>
      </c>
      <c r="M178" s="224">
        <v>17.5</v>
      </c>
      <c r="N178" s="214">
        <v>15.860000000000001</v>
      </c>
      <c r="O178" s="214">
        <v>15.7</v>
      </c>
      <c r="P178" s="214">
        <v>15.890000000000002</v>
      </c>
      <c r="Q178" s="214">
        <v>15.83</v>
      </c>
      <c r="R178" s="214">
        <v>16.241801312675662</v>
      </c>
      <c r="S178" s="224" t="s">
        <v>107</v>
      </c>
      <c r="T178" s="224">
        <v>14.7</v>
      </c>
      <c r="U178" s="214">
        <v>17.2</v>
      </c>
      <c r="V178" s="215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17"/>
    </row>
    <row r="179" spans="1:65">
      <c r="A179" s="29"/>
      <c r="B179" s="20" t="s">
        <v>268</v>
      </c>
      <c r="C179" s="12"/>
      <c r="D179" s="220">
        <v>15.450000000000001</v>
      </c>
      <c r="E179" s="220">
        <v>17.766666666666666</v>
      </c>
      <c r="F179" s="220">
        <v>15.186666666666667</v>
      </c>
      <c r="G179" s="220">
        <v>15.883333333333333</v>
      </c>
      <c r="H179" s="220">
        <v>5.083333333333333</v>
      </c>
      <c r="I179" s="220">
        <v>16.223880398078123</v>
      </c>
      <c r="J179" s="220">
        <v>15.941666666666668</v>
      </c>
      <c r="K179" s="220">
        <v>16.849999999999998</v>
      </c>
      <c r="L179" s="220">
        <v>15.648333333333333</v>
      </c>
      <c r="M179" s="220">
        <v>17.308333333333334</v>
      </c>
      <c r="N179" s="220">
        <v>15.816666666666665</v>
      </c>
      <c r="O179" s="220">
        <v>15.65</v>
      </c>
      <c r="P179" s="220">
        <v>15.661666666666667</v>
      </c>
      <c r="Q179" s="220">
        <v>16.2</v>
      </c>
      <c r="R179" s="220">
        <v>16.037762688241486</v>
      </c>
      <c r="S179" s="220" t="s">
        <v>632</v>
      </c>
      <c r="T179" s="220">
        <v>14.516666666666667</v>
      </c>
      <c r="U179" s="220">
        <v>17.066666666666666</v>
      </c>
      <c r="V179" s="215"/>
      <c r="W179" s="216"/>
      <c r="X179" s="216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217"/>
    </row>
    <row r="180" spans="1:65">
      <c r="A180" s="29"/>
      <c r="B180" s="3" t="s">
        <v>269</v>
      </c>
      <c r="C180" s="28"/>
      <c r="D180" s="214">
        <v>15.5</v>
      </c>
      <c r="E180" s="214">
        <v>17.524999999999999</v>
      </c>
      <c r="F180" s="214">
        <v>15.15</v>
      </c>
      <c r="G180" s="214">
        <v>15.9</v>
      </c>
      <c r="H180" s="214">
        <v>5</v>
      </c>
      <c r="I180" s="214">
        <v>16.192537204416048</v>
      </c>
      <c r="J180" s="214">
        <v>16.02</v>
      </c>
      <c r="K180" s="214">
        <v>17</v>
      </c>
      <c r="L180" s="214">
        <v>15.664999999999999</v>
      </c>
      <c r="M180" s="214">
        <v>17.225000000000001</v>
      </c>
      <c r="N180" s="214">
        <v>15.715000000000002</v>
      </c>
      <c r="O180" s="214">
        <v>15.675000000000001</v>
      </c>
      <c r="P180" s="214">
        <v>15.62</v>
      </c>
      <c r="Q180" s="214">
        <v>16.29</v>
      </c>
      <c r="R180" s="214">
        <v>16.033881039311375</v>
      </c>
      <c r="S180" s="214" t="s">
        <v>632</v>
      </c>
      <c r="T180" s="214">
        <v>14.5</v>
      </c>
      <c r="U180" s="214">
        <v>17.100000000000001</v>
      </c>
      <c r="V180" s="215"/>
      <c r="W180" s="216"/>
      <c r="X180" s="216"/>
      <c r="Y180" s="216"/>
      <c r="Z180" s="216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216"/>
      <c r="AY180" s="216"/>
      <c r="AZ180" s="216"/>
      <c r="BA180" s="216"/>
      <c r="BB180" s="216"/>
      <c r="BC180" s="216"/>
      <c r="BD180" s="216"/>
      <c r="BE180" s="216"/>
      <c r="BF180" s="216"/>
      <c r="BG180" s="216"/>
      <c r="BH180" s="216"/>
      <c r="BI180" s="216"/>
      <c r="BJ180" s="216"/>
      <c r="BK180" s="216"/>
      <c r="BL180" s="216"/>
      <c r="BM180" s="217"/>
    </row>
    <row r="181" spans="1:65">
      <c r="A181" s="29"/>
      <c r="B181" s="3" t="s">
        <v>270</v>
      </c>
      <c r="C181" s="28"/>
      <c r="D181" s="23">
        <v>0.18708286933869697</v>
      </c>
      <c r="E181" s="23">
        <v>0.778888096369861</v>
      </c>
      <c r="F181" s="23">
        <v>0.1251665557034578</v>
      </c>
      <c r="G181" s="23">
        <v>0.37103458958251667</v>
      </c>
      <c r="H181" s="23">
        <v>0.47504385762439522</v>
      </c>
      <c r="I181" s="23">
        <v>0.14038188348097827</v>
      </c>
      <c r="J181" s="23">
        <v>0.35852010636318238</v>
      </c>
      <c r="K181" s="23">
        <v>0.70639932049797471</v>
      </c>
      <c r="L181" s="23">
        <v>0.24846864322619611</v>
      </c>
      <c r="M181" s="23">
        <v>0.44431595364860227</v>
      </c>
      <c r="N181" s="23">
        <v>0.41093389573831224</v>
      </c>
      <c r="O181" s="23">
        <v>0.17320508075688712</v>
      </c>
      <c r="P181" s="23">
        <v>0.28701335625135493</v>
      </c>
      <c r="Q181" s="23">
        <v>0.28754130138121065</v>
      </c>
      <c r="R181" s="23">
        <v>0.4078780381525669</v>
      </c>
      <c r="S181" s="23" t="s">
        <v>632</v>
      </c>
      <c r="T181" s="23">
        <v>0.36009258068817085</v>
      </c>
      <c r="U181" s="23">
        <v>0.32659863237109077</v>
      </c>
      <c r="V181" s="145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3" t="s">
        <v>86</v>
      </c>
      <c r="C182" s="28"/>
      <c r="D182" s="13">
        <v>1.2108923581792684E-2</v>
      </c>
      <c r="E182" s="13">
        <v>4.3839855330386174E-2</v>
      </c>
      <c r="F182" s="13">
        <v>8.2418715344682487E-3</v>
      </c>
      <c r="G182" s="13">
        <v>2.3359995146853097E-2</v>
      </c>
      <c r="H182" s="13">
        <v>9.3451250680208903E-2</v>
      </c>
      <c r="I182" s="13">
        <v>8.6527932921403854E-3</v>
      </c>
      <c r="J182" s="13">
        <v>2.2489499615045417E-2</v>
      </c>
      <c r="K182" s="13">
        <v>4.1922808338158743E-2</v>
      </c>
      <c r="L182" s="13">
        <v>1.587828159928828E-2</v>
      </c>
      <c r="M182" s="13">
        <v>2.5670637668672253E-2</v>
      </c>
      <c r="N182" s="13">
        <v>2.5981068223707837E-2</v>
      </c>
      <c r="O182" s="13">
        <v>1.1067417300759561E-2</v>
      </c>
      <c r="P182" s="13">
        <v>1.8325850138428537E-2</v>
      </c>
      <c r="Q182" s="13">
        <v>1.7749463048222881E-2</v>
      </c>
      <c r="R182" s="13">
        <v>2.5432352759005069E-2</v>
      </c>
      <c r="S182" s="13" t="s">
        <v>632</v>
      </c>
      <c r="T182" s="13">
        <v>2.4805459060034729E-2</v>
      </c>
      <c r="U182" s="13">
        <v>1.9136638615493601E-2</v>
      </c>
      <c r="V182" s="145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3" t="s">
        <v>271</v>
      </c>
      <c r="C183" s="28"/>
      <c r="D183" s="13">
        <v>-3.2592007007387513E-2</v>
      </c>
      <c r="E183" s="13">
        <v>0.11246701243810664</v>
      </c>
      <c r="F183" s="13">
        <v>-4.9080730081048074E-2</v>
      </c>
      <c r="G183" s="13">
        <v>-5.4586652406045655E-3</v>
      </c>
      <c r="H183" s="13">
        <v>-0.68170502927427534</v>
      </c>
      <c r="I183" s="13">
        <v>1.5864826825692013E-2</v>
      </c>
      <c r="J183" s="13">
        <v>-1.8061000027682628E-3</v>
      </c>
      <c r="K183" s="13">
        <v>5.5069558700680643E-2</v>
      </c>
      <c r="L183" s="13">
        <v>-2.0173285198744506E-2</v>
      </c>
      <c r="M183" s="13">
        <v>8.3768285569393752E-2</v>
      </c>
      <c r="N183" s="13">
        <v>-9.6330255124174036E-3</v>
      </c>
      <c r="O183" s="13">
        <v>-2.0068926191949221E-2</v>
      </c>
      <c r="P183" s="13">
        <v>-1.9338413144382005E-2</v>
      </c>
      <c r="Q183" s="13">
        <v>1.4369546050506221E-2</v>
      </c>
      <c r="R183" s="13">
        <v>4.2109912183494469E-3</v>
      </c>
      <c r="S183" s="13" t="s">
        <v>632</v>
      </c>
      <c r="T183" s="13">
        <v>-9.1033050812766469E-2</v>
      </c>
      <c r="U183" s="13">
        <v>6.8636229584072339E-2</v>
      </c>
      <c r="V183" s="145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A184" s="29"/>
      <c r="B184" s="45" t="s">
        <v>272</v>
      </c>
      <c r="C184" s="46"/>
      <c r="D184" s="44">
        <v>0.7</v>
      </c>
      <c r="E184" s="44">
        <v>3.34</v>
      </c>
      <c r="F184" s="44">
        <v>1.1599999999999999</v>
      </c>
      <c r="G184" s="44">
        <v>0.06</v>
      </c>
      <c r="H184" s="44">
        <v>18.760000000000002</v>
      </c>
      <c r="I184" s="44">
        <v>0.65</v>
      </c>
      <c r="J184" s="44">
        <v>0.16</v>
      </c>
      <c r="K184" s="44">
        <v>1.74</v>
      </c>
      <c r="L184" s="44">
        <v>0.35</v>
      </c>
      <c r="M184" s="44">
        <v>2.54</v>
      </c>
      <c r="N184" s="44">
        <v>0.06</v>
      </c>
      <c r="O184" s="44">
        <v>0.35</v>
      </c>
      <c r="P184" s="44">
        <v>0.33</v>
      </c>
      <c r="Q184" s="44">
        <v>0.61</v>
      </c>
      <c r="R184" s="44">
        <v>0.33</v>
      </c>
      <c r="S184" s="44">
        <v>26.75</v>
      </c>
      <c r="T184" s="44">
        <v>2.3199999999999998</v>
      </c>
      <c r="U184" s="44">
        <v>2.12</v>
      </c>
      <c r="V184" s="145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3"/>
    </row>
    <row r="185" spans="1:65">
      <c r="B185" s="3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BM185" s="53"/>
    </row>
    <row r="186" spans="1:65" ht="15">
      <c r="B186" s="8" t="s">
        <v>496</v>
      </c>
      <c r="BM186" s="27" t="s">
        <v>66</v>
      </c>
    </row>
    <row r="187" spans="1:65" ht="15">
      <c r="A187" s="24" t="s">
        <v>25</v>
      </c>
      <c r="B187" s="18" t="s">
        <v>117</v>
      </c>
      <c r="C187" s="15" t="s">
        <v>118</v>
      </c>
      <c r="D187" s="16" t="s">
        <v>240</v>
      </c>
      <c r="E187" s="17" t="s">
        <v>240</v>
      </c>
      <c r="F187" s="17" t="s">
        <v>240</v>
      </c>
      <c r="G187" s="17" t="s">
        <v>240</v>
      </c>
      <c r="H187" s="17" t="s">
        <v>240</v>
      </c>
      <c r="I187" s="17" t="s">
        <v>240</v>
      </c>
      <c r="J187" s="17" t="s">
        <v>240</v>
      </c>
      <c r="K187" s="17" t="s">
        <v>240</v>
      </c>
      <c r="L187" s="17" t="s">
        <v>240</v>
      </c>
      <c r="M187" s="17" t="s">
        <v>240</v>
      </c>
      <c r="N187" s="17" t="s">
        <v>240</v>
      </c>
      <c r="O187" s="17" t="s">
        <v>240</v>
      </c>
      <c r="P187" s="17" t="s">
        <v>240</v>
      </c>
      <c r="Q187" s="17" t="s">
        <v>240</v>
      </c>
      <c r="R187" s="17" t="s">
        <v>240</v>
      </c>
      <c r="S187" s="17" t="s">
        <v>240</v>
      </c>
      <c r="T187" s="17" t="s">
        <v>240</v>
      </c>
      <c r="U187" s="17" t="s">
        <v>240</v>
      </c>
      <c r="V187" s="17" t="s">
        <v>240</v>
      </c>
      <c r="W187" s="17" t="s">
        <v>240</v>
      </c>
      <c r="X187" s="17" t="s">
        <v>240</v>
      </c>
      <c r="Y187" s="17" t="s">
        <v>240</v>
      </c>
      <c r="Z187" s="145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241</v>
      </c>
      <c r="C188" s="9" t="s">
        <v>241</v>
      </c>
      <c r="D188" s="143" t="s">
        <v>243</v>
      </c>
      <c r="E188" s="144" t="s">
        <v>244</v>
      </c>
      <c r="F188" s="144" t="s">
        <v>245</v>
      </c>
      <c r="G188" s="144" t="s">
        <v>246</v>
      </c>
      <c r="H188" s="144" t="s">
        <v>247</v>
      </c>
      <c r="I188" s="144" t="s">
        <v>248</v>
      </c>
      <c r="J188" s="144" t="s">
        <v>249</v>
      </c>
      <c r="K188" s="144" t="s">
        <v>250</v>
      </c>
      <c r="L188" s="144" t="s">
        <v>251</v>
      </c>
      <c r="M188" s="144" t="s">
        <v>252</v>
      </c>
      <c r="N188" s="144" t="s">
        <v>253</v>
      </c>
      <c r="O188" s="144" t="s">
        <v>254</v>
      </c>
      <c r="P188" s="144" t="s">
        <v>255</v>
      </c>
      <c r="Q188" s="144" t="s">
        <v>257</v>
      </c>
      <c r="R188" s="144" t="s">
        <v>258</v>
      </c>
      <c r="S188" s="144" t="s">
        <v>259</v>
      </c>
      <c r="T188" s="144" t="s">
        <v>260</v>
      </c>
      <c r="U188" s="144" t="s">
        <v>283</v>
      </c>
      <c r="V188" s="144" t="s">
        <v>285</v>
      </c>
      <c r="W188" s="144" t="s">
        <v>275</v>
      </c>
      <c r="X188" s="144" t="s">
        <v>284</v>
      </c>
      <c r="Y188" s="144" t="s">
        <v>261</v>
      </c>
      <c r="Z188" s="145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286</v>
      </c>
      <c r="E189" s="11" t="s">
        <v>286</v>
      </c>
      <c r="F189" s="11" t="s">
        <v>287</v>
      </c>
      <c r="G189" s="11" t="s">
        <v>286</v>
      </c>
      <c r="H189" s="11" t="s">
        <v>286</v>
      </c>
      <c r="I189" s="11" t="s">
        <v>287</v>
      </c>
      <c r="J189" s="11" t="s">
        <v>120</v>
      </c>
      <c r="K189" s="11" t="s">
        <v>286</v>
      </c>
      <c r="L189" s="11" t="s">
        <v>286</v>
      </c>
      <c r="M189" s="11" t="s">
        <v>286</v>
      </c>
      <c r="N189" s="11" t="s">
        <v>287</v>
      </c>
      <c r="O189" s="11" t="s">
        <v>120</v>
      </c>
      <c r="P189" s="11" t="s">
        <v>286</v>
      </c>
      <c r="Q189" s="11" t="s">
        <v>287</v>
      </c>
      <c r="R189" s="11" t="s">
        <v>287</v>
      </c>
      <c r="S189" s="11" t="s">
        <v>287</v>
      </c>
      <c r="T189" s="11" t="s">
        <v>287</v>
      </c>
      <c r="U189" s="11" t="s">
        <v>120</v>
      </c>
      <c r="V189" s="11" t="s">
        <v>286</v>
      </c>
      <c r="W189" s="11" t="s">
        <v>120</v>
      </c>
      <c r="X189" s="11" t="s">
        <v>120</v>
      </c>
      <c r="Y189" s="11" t="s">
        <v>286</v>
      </c>
      <c r="Z189" s="145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0</v>
      </c>
    </row>
    <row r="190" spans="1:65">
      <c r="A190" s="29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145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8">
        <v>1</v>
      </c>
      <c r="C191" s="14">
        <v>1</v>
      </c>
      <c r="D191" s="205">
        <v>98.8</v>
      </c>
      <c r="E191" s="205">
        <v>102.5</v>
      </c>
      <c r="F191" s="205">
        <v>98.8</v>
      </c>
      <c r="G191" s="205">
        <v>100.5</v>
      </c>
      <c r="H191" s="205">
        <v>93.3</v>
      </c>
      <c r="I191" s="205">
        <v>102.9211126</v>
      </c>
      <c r="J191" s="205">
        <v>93</v>
      </c>
      <c r="K191" s="205">
        <v>102.5</v>
      </c>
      <c r="L191" s="205">
        <v>95.7</v>
      </c>
      <c r="M191" s="205">
        <v>105</v>
      </c>
      <c r="N191" s="205">
        <v>98</v>
      </c>
      <c r="O191" s="205">
        <v>101</v>
      </c>
      <c r="P191" s="205">
        <v>97.5</v>
      </c>
      <c r="Q191" s="205">
        <v>102</v>
      </c>
      <c r="R191" s="205">
        <v>89.8</v>
      </c>
      <c r="S191" s="205">
        <v>97.2799415504672</v>
      </c>
      <c r="T191" s="205">
        <v>98.9</v>
      </c>
      <c r="U191" s="205">
        <v>97.497656718404841</v>
      </c>
      <c r="V191" s="205">
        <v>104</v>
      </c>
      <c r="W191" s="205">
        <v>101.59</v>
      </c>
      <c r="X191" s="221">
        <v>141.5</v>
      </c>
      <c r="Y191" s="205">
        <v>107</v>
      </c>
      <c r="Z191" s="207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9">
        <v>1</v>
      </c>
    </row>
    <row r="192" spans="1:65">
      <c r="A192" s="29"/>
      <c r="B192" s="19">
        <v>1</v>
      </c>
      <c r="C192" s="9">
        <v>2</v>
      </c>
      <c r="D192" s="211">
        <v>97.4</v>
      </c>
      <c r="E192" s="211">
        <v>106</v>
      </c>
      <c r="F192" s="211">
        <v>99.5</v>
      </c>
      <c r="G192" s="211">
        <v>104.5</v>
      </c>
      <c r="H192" s="211">
        <v>93.4</v>
      </c>
      <c r="I192" s="211">
        <v>102.75376942</v>
      </c>
      <c r="J192" s="211">
        <v>93</v>
      </c>
      <c r="K192" s="211">
        <v>101</v>
      </c>
      <c r="L192" s="211">
        <v>98.5</v>
      </c>
      <c r="M192" s="211">
        <v>101</v>
      </c>
      <c r="N192" s="211">
        <v>97</v>
      </c>
      <c r="O192" s="211">
        <v>99</v>
      </c>
      <c r="P192" s="211">
        <v>97.7</v>
      </c>
      <c r="Q192" s="211">
        <v>100</v>
      </c>
      <c r="R192" s="211">
        <v>88.5</v>
      </c>
      <c r="S192" s="211">
        <v>95.215769258853754</v>
      </c>
      <c r="T192" s="211">
        <v>96.5</v>
      </c>
      <c r="U192" s="211">
        <v>97.498296285381798</v>
      </c>
      <c r="V192" s="211">
        <v>96.1</v>
      </c>
      <c r="W192" s="211">
        <v>106.27</v>
      </c>
      <c r="X192" s="222">
        <v>139.5</v>
      </c>
      <c r="Y192" s="211">
        <v>104</v>
      </c>
      <c r="Z192" s="207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09">
        <v>22</v>
      </c>
    </row>
    <row r="193" spans="1:65">
      <c r="A193" s="29"/>
      <c r="B193" s="19">
        <v>1</v>
      </c>
      <c r="C193" s="9">
        <v>3</v>
      </c>
      <c r="D193" s="211">
        <v>100</v>
      </c>
      <c r="E193" s="211">
        <v>107.5</v>
      </c>
      <c r="F193" s="211">
        <v>97.4</v>
      </c>
      <c r="G193" s="211">
        <v>104.5</v>
      </c>
      <c r="H193" s="211">
        <v>92</v>
      </c>
      <c r="I193" s="211">
        <v>101.71518023199999</v>
      </c>
      <c r="J193" s="211">
        <v>94</v>
      </c>
      <c r="K193" s="211">
        <v>101.5</v>
      </c>
      <c r="L193" s="211">
        <v>96.6</v>
      </c>
      <c r="M193" s="211">
        <v>103.5</v>
      </c>
      <c r="N193" s="211">
        <v>98</v>
      </c>
      <c r="O193" s="211">
        <v>105</v>
      </c>
      <c r="P193" s="211">
        <v>98.9</v>
      </c>
      <c r="Q193" s="211">
        <v>100</v>
      </c>
      <c r="R193" s="211">
        <v>90.7</v>
      </c>
      <c r="S193" s="211">
        <v>96.415939950960478</v>
      </c>
      <c r="T193" s="211">
        <v>96.4</v>
      </c>
      <c r="U193" s="211">
        <v>95.672341882151244</v>
      </c>
      <c r="V193" s="211">
        <v>96.8</v>
      </c>
      <c r="W193" s="211">
        <v>102.17</v>
      </c>
      <c r="X193" s="222">
        <v>106.43</v>
      </c>
      <c r="Y193" s="211">
        <v>107</v>
      </c>
      <c r="Z193" s="207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09">
        <v>16</v>
      </c>
    </row>
    <row r="194" spans="1:65">
      <c r="A194" s="29"/>
      <c r="B194" s="19">
        <v>1</v>
      </c>
      <c r="C194" s="9">
        <v>4</v>
      </c>
      <c r="D194" s="211">
        <v>100</v>
      </c>
      <c r="E194" s="211">
        <v>104</v>
      </c>
      <c r="F194" s="211">
        <v>97</v>
      </c>
      <c r="G194" s="211">
        <v>102.5</v>
      </c>
      <c r="H194" s="211">
        <v>92.5</v>
      </c>
      <c r="I194" s="211">
        <v>102.1274251578</v>
      </c>
      <c r="J194" s="211">
        <v>93</v>
      </c>
      <c r="K194" s="211">
        <v>104.5</v>
      </c>
      <c r="L194" s="211">
        <v>97.3</v>
      </c>
      <c r="M194" s="211">
        <v>101.5</v>
      </c>
      <c r="N194" s="211">
        <v>95</v>
      </c>
      <c r="O194" s="211">
        <v>100</v>
      </c>
      <c r="P194" s="211">
        <v>98.3</v>
      </c>
      <c r="Q194" s="211">
        <v>102</v>
      </c>
      <c r="R194" s="211">
        <v>92</v>
      </c>
      <c r="S194" s="211">
        <v>92.968167560474953</v>
      </c>
      <c r="T194" s="211">
        <v>95.6</v>
      </c>
      <c r="U194" s="211">
        <v>97.771982234594603</v>
      </c>
      <c r="V194" s="211">
        <v>95.6</v>
      </c>
      <c r="W194" s="211">
        <v>102.85</v>
      </c>
      <c r="X194" s="222">
        <v>106.23</v>
      </c>
      <c r="Y194" s="211">
        <v>103</v>
      </c>
      <c r="Z194" s="207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09">
        <v>99.057718903125007</v>
      </c>
    </row>
    <row r="195" spans="1:65">
      <c r="A195" s="29"/>
      <c r="B195" s="19">
        <v>1</v>
      </c>
      <c r="C195" s="9">
        <v>5</v>
      </c>
      <c r="D195" s="211">
        <v>98.9</v>
      </c>
      <c r="E195" s="211">
        <v>104.5</v>
      </c>
      <c r="F195" s="211">
        <v>100.2</v>
      </c>
      <c r="G195" s="211">
        <v>100.5</v>
      </c>
      <c r="H195" s="211">
        <v>91.7</v>
      </c>
      <c r="I195" s="211">
        <v>101.784686108</v>
      </c>
      <c r="J195" s="211">
        <v>94</v>
      </c>
      <c r="K195" s="211">
        <v>102</v>
      </c>
      <c r="L195" s="211">
        <v>98.4</v>
      </c>
      <c r="M195" s="211">
        <v>101.5</v>
      </c>
      <c r="N195" s="211">
        <v>96</v>
      </c>
      <c r="O195" s="211">
        <v>100</v>
      </c>
      <c r="P195" s="211">
        <v>97.3</v>
      </c>
      <c r="Q195" s="211">
        <v>101</v>
      </c>
      <c r="R195" s="211">
        <v>93.1</v>
      </c>
      <c r="S195" s="211">
        <v>95.667436794613536</v>
      </c>
      <c r="T195" s="211">
        <v>95.9</v>
      </c>
      <c r="U195" s="211">
        <v>97.837846875544045</v>
      </c>
      <c r="V195" s="211">
        <v>100</v>
      </c>
      <c r="W195" s="211">
        <v>102.57</v>
      </c>
      <c r="X195" s="211"/>
      <c r="Y195" s="211">
        <v>105</v>
      </c>
      <c r="Z195" s="207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09">
        <v>29</v>
      </c>
    </row>
    <row r="196" spans="1:65">
      <c r="A196" s="29"/>
      <c r="B196" s="19">
        <v>1</v>
      </c>
      <c r="C196" s="9">
        <v>6</v>
      </c>
      <c r="D196" s="211">
        <v>98</v>
      </c>
      <c r="E196" s="211">
        <v>106.5</v>
      </c>
      <c r="F196" s="211">
        <v>98.6</v>
      </c>
      <c r="G196" s="211">
        <v>101.5</v>
      </c>
      <c r="H196" s="211">
        <v>92.4</v>
      </c>
      <c r="I196" s="211">
        <v>102.36504936</v>
      </c>
      <c r="J196" s="211">
        <v>93</v>
      </c>
      <c r="K196" s="211">
        <v>103.5</v>
      </c>
      <c r="L196" s="211">
        <v>98.8</v>
      </c>
      <c r="M196" s="211">
        <v>104.5</v>
      </c>
      <c r="N196" s="211">
        <v>96</v>
      </c>
      <c r="O196" s="211">
        <v>102</v>
      </c>
      <c r="P196" s="211">
        <v>99.2</v>
      </c>
      <c r="Q196" s="211">
        <v>103</v>
      </c>
      <c r="R196" s="211">
        <v>90.8</v>
      </c>
      <c r="S196" s="211">
        <v>96.053272925895257</v>
      </c>
      <c r="T196" s="211">
        <v>95</v>
      </c>
      <c r="U196" s="211">
        <v>95.936706878611588</v>
      </c>
      <c r="V196" s="211">
        <v>98.9</v>
      </c>
      <c r="W196" s="211">
        <v>103.64</v>
      </c>
      <c r="X196" s="211"/>
      <c r="Y196" s="211">
        <v>106</v>
      </c>
      <c r="Z196" s="207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  <c r="BI196" s="208"/>
      <c r="BJ196" s="208"/>
      <c r="BK196" s="208"/>
      <c r="BL196" s="208"/>
      <c r="BM196" s="212"/>
    </row>
    <row r="197" spans="1:65">
      <c r="A197" s="29"/>
      <c r="B197" s="20" t="s">
        <v>268</v>
      </c>
      <c r="C197" s="12"/>
      <c r="D197" s="213">
        <v>98.850000000000009</v>
      </c>
      <c r="E197" s="213">
        <v>105.16666666666667</v>
      </c>
      <c r="F197" s="213">
        <v>98.583333333333329</v>
      </c>
      <c r="G197" s="213">
        <v>102.33333333333333</v>
      </c>
      <c r="H197" s="213">
        <v>92.55</v>
      </c>
      <c r="I197" s="213">
        <v>102.27787047963334</v>
      </c>
      <c r="J197" s="213">
        <v>93.333333333333329</v>
      </c>
      <c r="K197" s="213">
        <v>102.5</v>
      </c>
      <c r="L197" s="213">
        <v>97.55</v>
      </c>
      <c r="M197" s="213">
        <v>102.83333333333333</v>
      </c>
      <c r="N197" s="213">
        <v>96.666666666666671</v>
      </c>
      <c r="O197" s="213">
        <v>101.16666666666667</v>
      </c>
      <c r="P197" s="213">
        <v>98.15000000000002</v>
      </c>
      <c r="Q197" s="213">
        <v>101.33333333333333</v>
      </c>
      <c r="R197" s="213">
        <v>90.816666666666663</v>
      </c>
      <c r="S197" s="213">
        <v>95.600088006877527</v>
      </c>
      <c r="T197" s="213">
        <v>96.383333333333326</v>
      </c>
      <c r="U197" s="213">
        <v>97.035805145781353</v>
      </c>
      <c r="V197" s="213">
        <v>98.566666666666663</v>
      </c>
      <c r="W197" s="213">
        <v>103.18166666666667</v>
      </c>
      <c r="X197" s="213">
        <v>123.41500000000001</v>
      </c>
      <c r="Y197" s="213">
        <v>105.33333333333333</v>
      </c>
      <c r="Z197" s="207"/>
      <c r="AA197" s="208"/>
      <c r="AB197" s="208"/>
      <c r="AC197" s="208"/>
      <c r="AD197" s="208"/>
      <c r="AE197" s="208"/>
      <c r="AF197" s="208"/>
      <c r="AG197" s="208"/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08"/>
      <c r="AT197" s="208"/>
      <c r="AU197" s="208"/>
      <c r="AV197" s="208"/>
      <c r="AW197" s="208"/>
      <c r="AX197" s="208"/>
      <c r="AY197" s="208"/>
      <c r="AZ197" s="208"/>
      <c r="BA197" s="208"/>
      <c r="BB197" s="208"/>
      <c r="BC197" s="208"/>
      <c r="BD197" s="208"/>
      <c r="BE197" s="208"/>
      <c r="BF197" s="208"/>
      <c r="BG197" s="208"/>
      <c r="BH197" s="208"/>
      <c r="BI197" s="208"/>
      <c r="BJ197" s="208"/>
      <c r="BK197" s="208"/>
      <c r="BL197" s="208"/>
      <c r="BM197" s="212"/>
    </row>
    <row r="198" spans="1:65">
      <c r="A198" s="29"/>
      <c r="B198" s="3" t="s">
        <v>269</v>
      </c>
      <c r="C198" s="28"/>
      <c r="D198" s="211">
        <v>98.85</v>
      </c>
      <c r="E198" s="211">
        <v>105.25</v>
      </c>
      <c r="F198" s="211">
        <v>98.699999999999989</v>
      </c>
      <c r="G198" s="211">
        <v>102</v>
      </c>
      <c r="H198" s="211">
        <v>92.45</v>
      </c>
      <c r="I198" s="211">
        <v>102.24623725890001</v>
      </c>
      <c r="J198" s="211">
        <v>93</v>
      </c>
      <c r="K198" s="211">
        <v>102.25</v>
      </c>
      <c r="L198" s="211">
        <v>97.85</v>
      </c>
      <c r="M198" s="211">
        <v>102.5</v>
      </c>
      <c r="N198" s="211">
        <v>96.5</v>
      </c>
      <c r="O198" s="211">
        <v>100.5</v>
      </c>
      <c r="P198" s="211">
        <v>98</v>
      </c>
      <c r="Q198" s="211">
        <v>101.5</v>
      </c>
      <c r="R198" s="211">
        <v>90.75</v>
      </c>
      <c r="S198" s="211">
        <v>95.860354860254404</v>
      </c>
      <c r="T198" s="211">
        <v>96.15</v>
      </c>
      <c r="U198" s="211">
        <v>97.497976501893319</v>
      </c>
      <c r="V198" s="211">
        <v>97.85</v>
      </c>
      <c r="W198" s="211">
        <v>102.71</v>
      </c>
      <c r="X198" s="211">
        <v>122.965</v>
      </c>
      <c r="Y198" s="211">
        <v>105.5</v>
      </c>
      <c r="Z198" s="207"/>
      <c r="AA198" s="208"/>
      <c r="AB198" s="208"/>
      <c r="AC198" s="208"/>
      <c r="AD198" s="208"/>
      <c r="AE198" s="208"/>
      <c r="AF198" s="208"/>
      <c r="AG198" s="208"/>
      <c r="AH198" s="208"/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08"/>
      <c r="AT198" s="208"/>
      <c r="AU198" s="208"/>
      <c r="AV198" s="208"/>
      <c r="AW198" s="208"/>
      <c r="AX198" s="208"/>
      <c r="AY198" s="208"/>
      <c r="AZ198" s="208"/>
      <c r="BA198" s="208"/>
      <c r="BB198" s="208"/>
      <c r="BC198" s="208"/>
      <c r="BD198" s="208"/>
      <c r="BE198" s="208"/>
      <c r="BF198" s="208"/>
      <c r="BG198" s="208"/>
      <c r="BH198" s="208"/>
      <c r="BI198" s="208"/>
      <c r="BJ198" s="208"/>
      <c r="BK198" s="208"/>
      <c r="BL198" s="208"/>
      <c r="BM198" s="212"/>
    </row>
    <row r="199" spans="1:65">
      <c r="A199" s="29"/>
      <c r="B199" s="3" t="s">
        <v>270</v>
      </c>
      <c r="C199" s="28"/>
      <c r="D199" s="214">
        <v>1.0464224768228159</v>
      </c>
      <c r="E199" s="214">
        <v>1.8348478592697179</v>
      </c>
      <c r="F199" s="214">
        <v>1.2172373091006805</v>
      </c>
      <c r="G199" s="214">
        <v>1.8348478592697179</v>
      </c>
      <c r="H199" s="214">
        <v>0.68337398253079529</v>
      </c>
      <c r="I199" s="214">
        <v>0.4960494568295527</v>
      </c>
      <c r="J199" s="214">
        <v>0.51639777949432231</v>
      </c>
      <c r="K199" s="214">
        <v>1.3038404810405297</v>
      </c>
      <c r="L199" s="214">
        <v>1.2308533625091174</v>
      </c>
      <c r="M199" s="214">
        <v>1.7224014243685084</v>
      </c>
      <c r="N199" s="214">
        <v>1.2110601416389968</v>
      </c>
      <c r="O199" s="214">
        <v>2.1369760566432805</v>
      </c>
      <c r="P199" s="214">
        <v>0.77910204723130028</v>
      </c>
      <c r="Q199" s="214">
        <v>1.2110601416389968</v>
      </c>
      <c r="R199" s="214">
        <v>1.6142077520154159</v>
      </c>
      <c r="S199" s="214">
        <v>1.4677970492465102</v>
      </c>
      <c r="T199" s="214">
        <v>1.3496913227351923</v>
      </c>
      <c r="U199" s="214">
        <v>0.9674173498426043</v>
      </c>
      <c r="V199" s="214">
        <v>3.1525650931688443</v>
      </c>
      <c r="W199" s="214">
        <v>1.6606554930709323</v>
      </c>
      <c r="X199" s="214">
        <v>19.7451166958651</v>
      </c>
      <c r="Y199" s="214">
        <v>1.6329931618554521</v>
      </c>
      <c r="Z199" s="215"/>
      <c r="AA199" s="216"/>
      <c r="AB199" s="216"/>
      <c r="AC199" s="216"/>
      <c r="AD199" s="216"/>
      <c r="AE199" s="216"/>
      <c r="AF199" s="216"/>
      <c r="AG199" s="216"/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216"/>
      <c r="AY199" s="216"/>
      <c r="AZ199" s="216"/>
      <c r="BA199" s="216"/>
      <c r="BB199" s="216"/>
      <c r="BC199" s="216"/>
      <c r="BD199" s="216"/>
      <c r="BE199" s="216"/>
      <c r="BF199" s="216"/>
      <c r="BG199" s="216"/>
      <c r="BH199" s="216"/>
      <c r="BI199" s="216"/>
      <c r="BJ199" s="216"/>
      <c r="BK199" s="216"/>
      <c r="BL199" s="216"/>
      <c r="BM199" s="217"/>
    </row>
    <row r="200" spans="1:65">
      <c r="A200" s="29"/>
      <c r="B200" s="3" t="s">
        <v>86</v>
      </c>
      <c r="C200" s="28"/>
      <c r="D200" s="13">
        <v>1.0585963346715384E-2</v>
      </c>
      <c r="E200" s="13">
        <v>1.7447047790203341E-2</v>
      </c>
      <c r="F200" s="13">
        <v>1.2347293076253733E-2</v>
      </c>
      <c r="G200" s="13">
        <v>1.7930109373971187E-2</v>
      </c>
      <c r="H200" s="13">
        <v>7.3838355756974099E-3</v>
      </c>
      <c r="I200" s="13">
        <v>4.8500174524882325E-3</v>
      </c>
      <c r="J200" s="13">
        <v>5.5328333517248819E-3</v>
      </c>
      <c r="K200" s="13">
        <v>1.2720394936980777E-2</v>
      </c>
      <c r="L200" s="13">
        <v>1.2617666453194438E-2</v>
      </c>
      <c r="M200" s="13">
        <v>1.6749446590293437E-2</v>
      </c>
      <c r="N200" s="13">
        <v>1.2528208361782724E-2</v>
      </c>
      <c r="O200" s="13">
        <v>2.1123321811959937E-2</v>
      </c>
      <c r="P200" s="13">
        <v>7.9378710874304648E-3</v>
      </c>
      <c r="Q200" s="13">
        <v>1.1951251397753259E-2</v>
      </c>
      <c r="R200" s="13">
        <v>1.7774355867301334E-2</v>
      </c>
      <c r="S200" s="13">
        <v>1.5353511485689387E-2</v>
      </c>
      <c r="T200" s="13">
        <v>1.4003368383903085E-2</v>
      </c>
      <c r="U200" s="13">
        <v>9.9696946749625939E-3</v>
      </c>
      <c r="V200" s="13">
        <v>3.198408954855101E-2</v>
      </c>
      <c r="W200" s="13">
        <v>1.6094482156755227E-2</v>
      </c>
      <c r="X200" s="13">
        <v>0.15998960171668841</v>
      </c>
      <c r="Y200" s="13">
        <v>1.5503099637868216E-2</v>
      </c>
      <c r="Z200" s="145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3" t="s">
        <v>271</v>
      </c>
      <c r="C201" s="28"/>
      <c r="D201" s="13">
        <v>-2.0969481775381382E-3</v>
      </c>
      <c r="E201" s="13">
        <v>6.1670587927791898E-2</v>
      </c>
      <c r="F201" s="13">
        <v>-4.7889813640430434E-3</v>
      </c>
      <c r="G201" s="13">
        <v>3.3067735321179237E-2</v>
      </c>
      <c r="H201" s="13">
        <v>-6.5696232208711902E-2</v>
      </c>
      <c r="I201" s="13">
        <v>3.2507830910759372E-2</v>
      </c>
      <c r="J201" s="13">
        <v>-5.7788384723354347E-2</v>
      </c>
      <c r="K201" s="13">
        <v>3.4750256062744844E-2</v>
      </c>
      <c r="L201" s="13">
        <v>-1.5220609961748677E-2</v>
      </c>
      <c r="M201" s="13">
        <v>3.8115297545875615E-2</v>
      </c>
      <c r="N201" s="13">
        <v>-2.413796989204553E-2</v>
      </c>
      <c r="O201" s="13">
        <v>2.1290090130221317E-2</v>
      </c>
      <c r="P201" s="13">
        <v>-9.1635352921128899E-3</v>
      </c>
      <c r="Q201" s="13">
        <v>2.2972610871786703E-2</v>
      </c>
      <c r="R201" s="13">
        <v>-8.3194447920992509E-2</v>
      </c>
      <c r="S201" s="13">
        <v>-3.4905214197683332E-2</v>
      </c>
      <c r="T201" s="13">
        <v>-2.6998255152706818E-2</v>
      </c>
      <c r="U201" s="13">
        <v>-2.0411471006323234E-2</v>
      </c>
      <c r="V201" s="13">
        <v>-4.9572334381995375E-3</v>
      </c>
      <c r="W201" s="13">
        <v>4.1631765895747463E-2</v>
      </c>
      <c r="X201" s="13">
        <v>0.24588978392179173</v>
      </c>
      <c r="Y201" s="13">
        <v>6.3353108669357283E-2</v>
      </c>
      <c r="Z201" s="145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A202" s="29"/>
      <c r="B202" s="45" t="s">
        <v>272</v>
      </c>
      <c r="C202" s="46"/>
      <c r="D202" s="44">
        <v>0.03</v>
      </c>
      <c r="E202" s="44">
        <v>1.3</v>
      </c>
      <c r="F202" s="44">
        <v>0.03</v>
      </c>
      <c r="G202" s="44">
        <v>0.73</v>
      </c>
      <c r="H202" s="44">
        <v>1.25</v>
      </c>
      <c r="I202" s="44">
        <v>0.72</v>
      </c>
      <c r="J202" s="44">
        <v>1.0900000000000001</v>
      </c>
      <c r="K202" s="44">
        <v>0.76</v>
      </c>
      <c r="L202" s="44">
        <v>0.24</v>
      </c>
      <c r="M202" s="44">
        <v>0.83</v>
      </c>
      <c r="N202" s="44">
        <v>0.41</v>
      </c>
      <c r="O202" s="44">
        <v>0.49</v>
      </c>
      <c r="P202" s="44">
        <v>0.11</v>
      </c>
      <c r="Q202" s="44">
        <v>0.53</v>
      </c>
      <c r="R202" s="44">
        <v>1.6</v>
      </c>
      <c r="S202" s="44">
        <v>0.63</v>
      </c>
      <c r="T202" s="44">
        <v>0.47</v>
      </c>
      <c r="U202" s="44">
        <v>0.34</v>
      </c>
      <c r="V202" s="44">
        <v>0.03</v>
      </c>
      <c r="W202" s="44">
        <v>0.9</v>
      </c>
      <c r="X202" s="44">
        <v>4.99</v>
      </c>
      <c r="Y202" s="44">
        <v>1.34</v>
      </c>
      <c r="Z202" s="145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3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BM203" s="53"/>
    </row>
    <row r="204" spans="1:65" ht="15">
      <c r="B204" s="8" t="s">
        <v>497</v>
      </c>
      <c r="BM204" s="27" t="s">
        <v>66</v>
      </c>
    </row>
    <row r="205" spans="1:65" ht="15">
      <c r="A205" s="24" t="s">
        <v>51</v>
      </c>
      <c r="B205" s="18" t="s">
        <v>117</v>
      </c>
      <c r="C205" s="15" t="s">
        <v>118</v>
      </c>
      <c r="D205" s="16" t="s">
        <v>240</v>
      </c>
      <c r="E205" s="17" t="s">
        <v>240</v>
      </c>
      <c r="F205" s="17" t="s">
        <v>240</v>
      </c>
      <c r="G205" s="17" t="s">
        <v>240</v>
      </c>
      <c r="H205" s="17" t="s">
        <v>240</v>
      </c>
      <c r="I205" s="17" t="s">
        <v>240</v>
      </c>
      <c r="J205" s="17" t="s">
        <v>240</v>
      </c>
      <c r="K205" s="17" t="s">
        <v>240</v>
      </c>
      <c r="L205" s="17" t="s">
        <v>240</v>
      </c>
      <c r="M205" s="17" t="s">
        <v>240</v>
      </c>
      <c r="N205" s="17" t="s">
        <v>240</v>
      </c>
      <c r="O205" s="17" t="s">
        <v>240</v>
      </c>
      <c r="P205" s="17" t="s">
        <v>240</v>
      </c>
      <c r="Q205" s="17" t="s">
        <v>240</v>
      </c>
      <c r="R205" s="17" t="s">
        <v>240</v>
      </c>
      <c r="S205" s="17" t="s">
        <v>240</v>
      </c>
      <c r="T205" s="17" t="s">
        <v>240</v>
      </c>
      <c r="U205" s="17" t="s">
        <v>240</v>
      </c>
      <c r="V205" s="17" t="s">
        <v>240</v>
      </c>
      <c r="W205" s="17" t="s">
        <v>240</v>
      </c>
      <c r="X205" s="17" t="s">
        <v>240</v>
      </c>
      <c r="Y205" s="145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241</v>
      </c>
      <c r="C206" s="9" t="s">
        <v>241</v>
      </c>
      <c r="D206" s="143" t="s">
        <v>243</v>
      </c>
      <c r="E206" s="144" t="s">
        <v>244</v>
      </c>
      <c r="F206" s="144" t="s">
        <v>245</v>
      </c>
      <c r="G206" s="144" t="s">
        <v>246</v>
      </c>
      <c r="H206" s="144" t="s">
        <v>247</v>
      </c>
      <c r="I206" s="144" t="s">
        <v>248</v>
      </c>
      <c r="J206" s="144" t="s">
        <v>249</v>
      </c>
      <c r="K206" s="144" t="s">
        <v>250</v>
      </c>
      <c r="L206" s="144" t="s">
        <v>251</v>
      </c>
      <c r="M206" s="144" t="s">
        <v>252</v>
      </c>
      <c r="N206" s="144" t="s">
        <v>253</v>
      </c>
      <c r="O206" s="144" t="s">
        <v>254</v>
      </c>
      <c r="P206" s="144" t="s">
        <v>255</v>
      </c>
      <c r="Q206" s="144" t="s">
        <v>257</v>
      </c>
      <c r="R206" s="144" t="s">
        <v>258</v>
      </c>
      <c r="S206" s="144" t="s">
        <v>259</v>
      </c>
      <c r="T206" s="144" t="s">
        <v>260</v>
      </c>
      <c r="U206" s="144" t="s">
        <v>283</v>
      </c>
      <c r="V206" s="144" t="s">
        <v>285</v>
      </c>
      <c r="W206" s="144" t="s">
        <v>284</v>
      </c>
      <c r="X206" s="144" t="s">
        <v>261</v>
      </c>
      <c r="Y206" s="145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1</v>
      </c>
    </row>
    <row r="207" spans="1:65">
      <c r="A207" s="29"/>
      <c r="B207" s="19"/>
      <c r="C207" s="9"/>
      <c r="D207" s="10" t="s">
        <v>286</v>
      </c>
      <c r="E207" s="11" t="s">
        <v>286</v>
      </c>
      <c r="F207" s="11" t="s">
        <v>120</v>
      </c>
      <c r="G207" s="11" t="s">
        <v>286</v>
      </c>
      <c r="H207" s="11" t="s">
        <v>286</v>
      </c>
      <c r="I207" s="11" t="s">
        <v>120</v>
      </c>
      <c r="J207" s="11" t="s">
        <v>287</v>
      </c>
      <c r="K207" s="11" t="s">
        <v>286</v>
      </c>
      <c r="L207" s="11" t="s">
        <v>286</v>
      </c>
      <c r="M207" s="11" t="s">
        <v>286</v>
      </c>
      <c r="N207" s="11" t="s">
        <v>120</v>
      </c>
      <c r="O207" s="11" t="s">
        <v>120</v>
      </c>
      <c r="P207" s="11" t="s">
        <v>286</v>
      </c>
      <c r="Q207" s="11" t="s">
        <v>286</v>
      </c>
      <c r="R207" s="11" t="s">
        <v>287</v>
      </c>
      <c r="S207" s="11" t="s">
        <v>120</v>
      </c>
      <c r="T207" s="11" t="s">
        <v>120</v>
      </c>
      <c r="U207" s="11" t="s">
        <v>120</v>
      </c>
      <c r="V207" s="11" t="s">
        <v>286</v>
      </c>
      <c r="W207" s="11" t="s">
        <v>120</v>
      </c>
      <c r="X207" s="11" t="s">
        <v>120</v>
      </c>
      <c r="Y207" s="145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145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</v>
      </c>
    </row>
    <row r="209" spans="1:65">
      <c r="A209" s="29"/>
      <c r="B209" s="18">
        <v>1</v>
      </c>
      <c r="C209" s="14">
        <v>1</v>
      </c>
      <c r="D209" s="21">
        <v>0.74199999999999999</v>
      </c>
      <c r="E209" s="21">
        <v>0.95600000000000007</v>
      </c>
      <c r="F209" s="21">
        <v>1.1502999999999999</v>
      </c>
      <c r="G209" s="21" t="s">
        <v>294</v>
      </c>
      <c r="H209" s="140">
        <v>0.31446999999999997</v>
      </c>
      <c r="I209" s="21">
        <v>1.0473094929148099</v>
      </c>
      <c r="J209" s="21">
        <v>0.91450000000000009</v>
      </c>
      <c r="K209" s="21" t="s">
        <v>294</v>
      </c>
      <c r="L209" s="140">
        <v>0.3609</v>
      </c>
      <c r="M209" s="21" t="s">
        <v>294</v>
      </c>
      <c r="N209" s="21">
        <v>1.1299999999999999</v>
      </c>
      <c r="O209" s="21">
        <v>0.9887999999999999</v>
      </c>
      <c r="P209" s="21" t="s">
        <v>294</v>
      </c>
      <c r="Q209" s="21">
        <v>0.9708</v>
      </c>
      <c r="R209" s="21">
        <v>0.6744</v>
      </c>
      <c r="S209" s="21">
        <v>1.0347151229968214</v>
      </c>
      <c r="T209" s="21">
        <v>0.91599999999999993</v>
      </c>
      <c r="U209" s="21">
        <v>1.2386127999766734</v>
      </c>
      <c r="V209" s="21">
        <v>1.21</v>
      </c>
      <c r="W209" s="21">
        <v>1.3895730706075533</v>
      </c>
      <c r="X209" s="21">
        <v>1.1675</v>
      </c>
      <c r="Y209" s="145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</v>
      </c>
    </row>
    <row r="210" spans="1:65">
      <c r="A210" s="29"/>
      <c r="B210" s="19">
        <v>1</v>
      </c>
      <c r="C210" s="9">
        <v>2</v>
      </c>
      <c r="D210" s="11">
        <v>0.80099999999999993</v>
      </c>
      <c r="E210" s="11">
        <v>0.95700000000000007</v>
      </c>
      <c r="F210" s="11">
        <v>1.2503</v>
      </c>
      <c r="G210" s="11" t="s">
        <v>294</v>
      </c>
      <c r="H210" s="141">
        <v>0.31859000000000004</v>
      </c>
      <c r="I210" s="11">
        <v>1.0175013122843402</v>
      </c>
      <c r="J210" s="11">
        <v>0.94219999999999993</v>
      </c>
      <c r="K210" s="11" t="s">
        <v>294</v>
      </c>
      <c r="L210" s="141">
        <v>0.35400000000000004</v>
      </c>
      <c r="M210" s="11" t="s">
        <v>294</v>
      </c>
      <c r="N210" s="11">
        <v>1.08</v>
      </c>
      <c r="O210" s="11">
        <v>0.8871</v>
      </c>
      <c r="P210" s="11" t="s">
        <v>294</v>
      </c>
      <c r="Q210" s="11">
        <v>0.9667</v>
      </c>
      <c r="R210" s="11">
        <v>0.66710000000000003</v>
      </c>
      <c r="S210" s="11">
        <v>1.040560521928185</v>
      </c>
      <c r="T210" s="11">
        <v>0.91900000000000004</v>
      </c>
      <c r="U210" s="11">
        <v>1.1895158096090175</v>
      </c>
      <c r="V210" s="11">
        <v>1.24</v>
      </c>
      <c r="W210" s="11">
        <v>1.3745210727969348</v>
      </c>
      <c r="X210" s="11">
        <v>1.1318999999999999</v>
      </c>
      <c r="Y210" s="145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 t="e">
        <v>#N/A</v>
      </c>
    </row>
    <row r="211" spans="1:65">
      <c r="A211" s="29"/>
      <c r="B211" s="19">
        <v>1</v>
      </c>
      <c r="C211" s="9">
        <v>3</v>
      </c>
      <c r="D211" s="11">
        <v>0.85299999999999998</v>
      </c>
      <c r="E211" s="11">
        <v>0.98799999999999999</v>
      </c>
      <c r="F211" s="11">
        <v>1.1563000000000001</v>
      </c>
      <c r="G211" s="11" t="s">
        <v>294</v>
      </c>
      <c r="H211" s="141">
        <v>0.30420000000000003</v>
      </c>
      <c r="I211" s="11">
        <v>1.0603036304646403</v>
      </c>
      <c r="J211" s="11">
        <v>0.94850000000000001</v>
      </c>
      <c r="K211" s="11" t="s">
        <v>294</v>
      </c>
      <c r="L211" s="141">
        <v>0.32339999999999997</v>
      </c>
      <c r="M211" s="11" t="s">
        <v>294</v>
      </c>
      <c r="N211" s="11">
        <v>1.08</v>
      </c>
      <c r="O211" s="11">
        <v>0.97140000000000004</v>
      </c>
      <c r="P211" s="11" t="s">
        <v>294</v>
      </c>
      <c r="Q211" s="11">
        <v>0.92359999999999998</v>
      </c>
      <c r="R211" s="11">
        <v>0.65010000000000001</v>
      </c>
      <c r="S211" s="11">
        <v>1.0631713792841295</v>
      </c>
      <c r="T211" s="11">
        <v>0.89</v>
      </c>
      <c r="U211" s="11">
        <v>1.1971544275526225</v>
      </c>
      <c r="V211" s="11">
        <v>1.18</v>
      </c>
      <c r="W211" s="11">
        <v>1.3713219999999999</v>
      </c>
      <c r="X211" s="11">
        <v>1.1486000000000001</v>
      </c>
      <c r="Y211" s="145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16</v>
      </c>
    </row>
    <row r="212" spans="1:65">
      <c r="A212" s="29"/>
      <c r="B212" s="19">
        <v>1</v>
      </c>
      <c r="C212" s="9">
        <v>4</v>
      </c>
      <c r="D212" s="11">
        <v>0.93299999999999994</v>
      </c>
      <c r="E212" s="11">
        <v>0.96100000000000008</v>
      </c>
      <c r="F212" s="11">
        <v>1.0635999999999999</v>
      </c>
      <c r="G212" s="11" t="s">
        <v>294</v>
      </c>
      <c r="H212" s="141">
        <v>0.31398999999999999</v>
      </c>
      <c r="I212" s="11">
        <v>1.0564046656058399</v>
      </c>
      <c r="J212" s="11">
        <v>0.95569999999999999</v>
      </c>
      <c r="K212" s="11" t="s">
        <v>294</v>
      </c>
      <c r="L212" s="141">
        <v>0.37080000000000002</v>
      </c>
      <c r="M212" s="11" t="s">
        <v>294</v>
      </c>
      <c r="N212" s="11">
        <v>1.1100000000000001</v>
      </c>
      <c r="O212" s="11">
        <v>0.78600000000000003</v>
      </c>
      <c r="P212" s="11" t="s">
        <v>294</v>
      </c>
      <c r="Q212" s="11">
        <v>0.95279999999999998</v>
      </c>
      <c r="R212" s="11">
        <v>0.65029999999999999</v>
      </c>
      <c r="S212" s="11">
        <v>1.0759983384472662</v>
      </c>
      <c r="T212" s="11">
        <v>0.91800000000000004</v>
      </c>
      <c r="U212" s="11">
        <v>1.1448145030014996</v>
      </c>
      <c r="V212" s="11">
        <v>1.17</v>
      </c>
      <c r="W212" s="11">
        <v>1.3719520000000001</v>
      </c>
      <c r="X212" s="11">
        <v>1.1772</v>
      </c>
      <c r="Y212" s="145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1.0326388236586364</v>
      </c>
    </row>
    <row r="213" spans="1:65">
      <c r="A213" s="29"/>
      <c r="B213" s="19">
        <v>1</v>
      </c>
      <c r="C213" s="9">
        <v>5</v>
      </c>
      <c r="D213" s="11">
        <v>0.91299999999999992</v>
      </c>
      <c r="E213" s="11" t="s">
        <v>294</v>
      </c>
      <c r="F213" s="11">
        <v>1.2352999999999998</v>
      </c>
      <c r="G213" s="11" t="s">
        <v>294</v>
      </c>
      <c r="H213" s="141">
        <v>0.30560999999999999</v>
      </c>
      <c r="I213" s="11">
        <v>1.0818848170245499</v>
      </c>
      <c r="J213" s="11">
        <v>0.9376000000000001</v>
      </c>
      <c r="K213" s="11" t="s">
        <v>294</v>
      </c>
      <c r="L213" s="141">
        <v>0.39090000000000003</v>
      </c>
      <c r="M213" s="11" t="s">
        <v>294</v>
      </c>
      <c r="N213" s="11">
        <v>1.1100000000000001</v>
      </c>
      <c r="O213" s="11">
        <v>0.73919999999999997</v>
      </c>
      <c r="P213" s="11" t="s">
        <v>294</v>
      </c>
      <c r="Q213" s="11">
        <v>0.95040000000000002</v>
      </c>
      <c r="R213" s="11">
        <v>0.66349999999999998</v>
      </c>
      <c r="S213" s="11">
        <v>1.0713832923938986</v>
      </c>
      <c r="T213" s="11">
        <v>0.93699999999999994</v>
      </c>
      <c r="U213" s="11">
        <v>1.2424647185088467</v>
      </c>
      <c r="V213" s="11">
        <v>1.1599999999999999</v>
      </c>
      <c r="W213" s="11"/>
      <c r="X213" s="11">
        <v>1.1648000000000001</v>
      </c>
      <c r="Y213" s="145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>
        <v>30</v>
      </c>
    </row>
    <row r="214" spans="1:65">
      <c r="A214" s="29"/>
      <c r="B214" s="19">
        <v>1</v>
      </c>
      <c r="C214" s="9">
        <v>6</v>
      </c>
      <c r="D214" s="11">
        <v>0.81399999999999995</v>
      </c>
      <c r="E214" s="11" t="s">
        <v>294</v>
      </c>
      <c r="F214" s="11">
        <v>1.2547000000000001</v>
      </c>
      <c r="G214" s="11" t="s">
        <v>294</v>
      </c>
      <c r="H214" s="141">
        <v>0.31181999999999999</v>
      </c>
      <c r="I214" s="11">
        <v>1.0470274253123901</v>
      </c>
      <c r="J214" s="11">
        <v>0.9375</v>
      </c>
      <c r="K214" s="11" t="s">
        <v>294</v>
      </c>
      <c r="L214" s="141">
        <v>0.40910000000000002</v>
      </c>
      <c r="M214" s="11" t="s">
        <v>294</v>
      </c>
      <c r="N214" s="11">
        <v>1.1299999999999999</v>
      </c>
      <c r="O214" s="11">
        <v>1.0644</v>
      </c>
      <c r="P214" s="11" t="s">
        <v>294</v>
      </c>
      <c r="Q214" s="11">
        <v>0.94719999999999993</v>
      </c>
      <c r="R214" s="11">
        <v>0.67769999999999997</v>
      </c>
      <c r="S214" s="11">
        <v>1.0548191625681345</v>
      </c>
      <c r="T214" s="11">
        <v>0.8670000000000001</v>
      </c>
      <c r="U214" s="11">
        <v>1.1335004942968745</v>
      </c>
      <c r="V214" s="11">
        <v>1.2</v>
      </c>
      <c r="W214" s="11"/>
      <c r="X214" s="11">
        <v>1.1153</v>
      </c>
      <c r="Y214" s="14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9"/>
      <c r="B215" s="20" t="s">
        <v>268</v>
      </c>
      <c r="C215" s="12"/>
      <c r="D215" s="22">
        <v>0.84266666666666667</v>
      </c>
      <c r="E215" s="22">
        <v>0.96550000000000002</v>
      </c>
      <c r="F215" s="22">
        <v>1.1850833333333333</v>
      </c>
      <c r="G215" s="22" t="s">
        <v>632</v>
      </c>
      <c r="H215" s="22">
        <v>0.31144666666666665</v>
      </c>
      <c r="I215" s="22">
        <v>1.0517385572677618</v>
      </c>
      <c r="J215" s="22">
        <v>0.93933333333333335</v>
      </c>
      <c r="K215" s="22" t="s">
        <v>632</v>
      </c>
      <c r="L215" s="22">
        <v>0.36818333333333336</v>
      </c>
      <c r="M215" s="22" t="s">
        <v>632</v>
      </c>
      <c r="N215" s="22">
        <v>1.1066666666666667</v>
      </c>
      <c r="O215" s="22">
        <v>0.9061499999999999</v>
      </c>
      <c r="P215" s="22" t="s">
        <v>632</v>
      </c>
      <c r="Q215" s="22">
        <v>0.95191666666666652</v>
      </c>
      <c r="R215" s="22">
        <v>0.66385000000000005</v>
      </c>
      <c r="S215" s="22">
        <v>1.0567746362697392</v>
      </c>
      <c r="T215" s="22">
        <v>0.90783333333333338</v>
      </c>
      <c r="U215" s="22">
        <v>1.1910104588242556</v>
      </c>
      <c r="V215" s="22">
        <v>1.1933333333333334</v>
      </c>
      <c r="W215" s="22">
        <v>1.3768420358511222</v>
      </c>
      <c r="X215" s="22">
        <v>1.150883333333333</v>
      </c>
      <c r="Y215" s="14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3" t="s">
        <v>269</v>
      </c>
      <c r="C216" s="28"/>
      <c r="D216" s="11">
        <v>0.83349999999999991</v>
      </c>
      <c r="E216" s="11">
        <v>0.95900000000000007</v>
      </c>
      <c r="F216" s="11">
        <v>1.1958</v>
      </c>
      <c r="G216" s="11" t="s">
        <v>632</v>
      </c>
      <c r="H216" s="11">
        <v>0.31290499999999999</v>
      </c>
      <c r="I216" s="11">
        <v>1.051857079260325</v>
      </c>
      <c r="J216" s="11">
        <v>0.93989999999999996</v>
      </c>
      <c r="K216" s="11" t="s">
        <v>632</v>
      </c>
      <c r="L216" s="11">
        <v>0.36585000000000001</v>
      </c>
      <c r="M216" s="11" t="s">
        <v>632</v>
      </c>
      <c r="N216" s="11">
        <v>1.1100000000000001</v>
      </c>
      <c r="O216" s="11">
        <v>0.92925000000000002</v>
      </c>
      <c r="P216" s="11" t="s">
        <v>632</v>
      </c>
      <c r="Q216" s="11">
        <v>0.9516</v>
      </c>
      <c r="R216" s="11">
        <v>0.6653</v>
      </c>
      <c r="S216" s="11">
        <v>1.0589952709261321</v>
      </c>
      <c r="T216" s="11">
        <v>0.91700000000000004</v>
      </c>
      <c r="U216" s="11">
        <v>1.1933351185808201</v>
      </c>
      <c r="V216" s="11">
        <v>1.19</v>
      </c>
      <c r="W216" s="11">
        <v>1.3732365363984673</v>
      </c>
      <c r="X216" s="11">
        <v>1.1567000000000001</v>
      </c>
      <c r="Y216" s="14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270</v>
      </c>
      <c r="C217" s="28"/>
      <c r="D217" s="23">
        <v>7.1979626747203027E-2</v>
      </c>
      <c r="E217" s="23">
        <v>1.5154757228892366E-2</v>
      </c>
      <c r="F217" s="23">
        <v>7.5389612458658203E-2</v>
      </c>
      <c r="G217" s="23" t="s">
        <v>632</v>
      </c>
      <c r="H217" s="23">
        <v>5.5381681688683555E-3</v>
      </c>
      <c r="I217" s="23">
        <v>2.1061483056103392E-2</v>
      </c>
      <c r="J217" s="23">
        <v>1.4022648347108532E-2</v>
      </c>
      <c r="K217" s="23" t="s">
        <v>632</v>
      </c>
      <c r="L217" s="23">
        <v>2.9855747632016646E-2</v>
      </c>
      <c r="M217" s="23" t="s">
        <v>632</v>
      </c>
      <c r="N217" s="23">
        <v>2.2509257354845436E-2</v>
      </c>
      <c r="O217" s="23">
        <v>0.12554112871883932</v>
      </c>
      <c r="P217" s="23" t="s">
        <v>632</v>
      </c>
      <c r="Q217" s="23">
        <v>1.6746870354387624E-2</v>
      </c>
      <c r="R217" s="23">
        <v>1.1717294909662376E-2</v>
      </c>
      <c r="S217" s="23">
        <v>1.6596538117770489E-2</v>
      </c>
      <c r="T217" s="23">
        <v>2.5023322454595518E-2</v>
      </c>
      <c r="U217" s="23">
        <v>4.5595983167842587E-2</v>
      </c>
      <c r="V217" s="23">
        <v>2.9439202887759516E-2</v>
      </c>
      <c r="W217" s="23">
        <v>8.5994062177046984E-3</v>
      </c>
      <c r="X217" s="23">
        <v>2.3639409186074604E-2</v>
      </c>
      <c r="Y217" s="145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3" t="s">
        <v>86</v>
      </c>
      <c r="C218" s="28"/>
      <c r="D218" s="13">
        <v>8.5418860855066878E-2</v>
      </c>
      <c r="E218" s="13">
        <v>1.56962788491894E-2</v>
      </c>
      <c r="F218" s="13">
        <v>6.3615452464939062E-2</v>
      </c>
      <c r="G218" s="13" t="s">
        <v>632</v>
      </c>
      <c r="H218" s="13">
        <v>1.7782075589833538E-2</v>
      </c>
      <c r="I218" s="13">
        <v>2.0025397862010068E-2</v>
      </c>
      <c r="J218" s="13">
        <v>1.4928298453273809E-2</v>
      </c>
      <c r="K218" s="13" t="s">
        <v>632</v>
      </c>
      <c r="L218" s="13">
        <v>8.1089351225431108E-2</v>
      </c>
      <c r="M218" s="13" t="s">
        <v>632</v>
      </c>
      <c r="N218" s="13">
        <v>2.0339690380884429E-2</v>
      </c>
      <c r="O218" s="13">
        <v>0.13854342958543214</v>
      </c>
      <c r="P218" s="13" t="s">
        <v>632</v>
      </c>
      <c r="Q218" s="13">
        <v>1.7592790357406244E-2</v>
      </c>
      <c r="R218" s="13">
        <v>1.7650515793722038E-2</v>
      </c>
      <c r="S218" s="13">
        <v>1.5704898232941938E-2</v>
      </c>
      <c r="T218" s="13">
        <v>2.7563784602087957E-2</v>
      </c>
      <c r="U218" s="13">
        <v>3.8283444809421849E-2</v>
      </c>
      <c r="V218" s="13">
        <v>2.4669723090301271E-2</v>
      </c>
      <c r="W218" s="13">
        <v>6.2457464210037752E-3</v>
      </c>
      <c r="X218" s="13">
        <v>2.0540230709230251E-2</v>
      </c>
      <c r="Y218" s="145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3" t="s">
        <v>271</v>
      </c>
      <c r="C219" s="28"/>
      <c r="D219" s="13">
        <v>-0.18396766869455761</v>
      </c>
      <c r="E219" s="13">
        <v>-6.5016753312415299E-2</v>
      </c>
      <c r="F219" s="13">
        <v>0.14762616529813055</v>
      </c>
      <c r="G219" s="13" t="s">
        <v>632</v>
      </c>
      <c r="H219" s="13">
        <v>-0.69839729096838332</v>
      </c>
      <c r="I219" s="13">
        <v>1.8496044475119655E-2</v>
      </c>
      <c r="J219" s="13">
        <v>-9.0356364866006067E-2</v>
      </c>
      <c r="K219" s="13" t="s">
        <v>632</v>
      </c>
      <c r="L219" s="13">
        <v>-0.64345391157301168</v>
      </c>
      <c r="M219" s="13" t="s">
        <v>632</v>
      </c>
      <c r="N219" s="13">
        <v>7.1688030037210693E-2</v>
      </c>
      <c r="O219" s="13">
        <v>-0.12249086588715197</v>
      </c>
      <c r="P219" s="13" t="s">
        <v>632</v>
      </c>
      <c r="Q219" s="13">
        <v>-7.8170755488324084E-2</v>
      </c>
      <c r="R219" s="13">
        <v>-0.35713244089740748</v>
      </c>
      <c r="S219" s="13">
        <v>2.3372947111933717E-2</v>
      </c>
      <c r="T219" s="13">
        <v>-0.12086073801013741</v>
      </c>
      <c r="U219" s="13">
        <v>0.15336595093772387</v>
      </c>
      <c r="V219" s="13">
        <v>0.15561540588349843</v>
      </c>
      <c r="W219" s="13">
        <v>0.33332391181359511</v>
      </c>
      <c r="X219" s="13">
        <v>0.11450713159878756</v>
      </c>
      <c r="Y219" s="145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9"/>
      <c r="B220" s="45" t="s">
        <v>272</v>
      </c>
      <c r="C220" s="46"/>
      <c r="D220" s="44">
        <v>0.59</v>
      </c>
      <c r="E220" s="44">
        <v>0</v>
      </c>
      <c r="F220" s="44">
        <v>1.05</v>
      </c>
      <c r="G220" s="44" t="s">
        <v>273</v>
      </c>
      <c r="H220" s="44">
        <v>3.12</v>
      </c>
      <c r="I220" s="44">
        <v>0.41</v>
      </c>
      <c r="J220" s="44">
        <v>0.12</v>
      </c>
      <c r="K220" s="44" t="s">
        <v>273</v>
      </c>
      <c r="L220" s="44">
        <v>2.85</v>
      </c>
      <c r="M220" s="44" t="s">
        <v>273</v>
      </c>
      <c r="N220" s="44">
        <v>0.67</v>
      </c>
      <c r="O220" s="44">
        <v>0.28000000000000003</v>
      </c>
      <c r="P220" s="44" t="s">
        <v>273</v>
      </c>
      <c r="Q220" s="44">
        <v>0.06</v>
      </c>
      <c r="R220" s="44">
        <v>1.44</v>
      </c>
      <c r="S220" s="44">
        <v>0.44</v>
      </c>
      <c r="T220" s="44">
        <v>0.28000000000000003</v>
      </c>
      <c r="U220" s="44">
        <v>1.08</v>
      </c>
      <c r="V220" s="44">
        <v>1.0900000000000001</v>
      </c>
      <c r="W220" s="44">
        <v>1.96</v>
      </c>
      <c r="X220" s="44">
        <v>0.89</v>
      </c>
      <c r="Y220" s="14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BM221" s="53"/>
    </row>
    <row r="222" spans="1:65" ht="15">
      <c r="B222" s="8" t="s">
        <v>498</v>
      </c>
      <c r="BM222" s="27" t="s">
        <v>66</v>
      </c>
    </row>
    <row r="223" spans="1:65" ht="15">
      <c r="A223" s="24" t="s">
        <v>28</v>
      </c>
      <c r="B223" s="18" t="s">
        <v>117</v>
      </c>
      <c r="C223" s="15" t="s">
        <v>118</v>
      </c>
      <c r="D223" s="16" t="s">
        <v>240</v>
      </c>
      <c r="E223" s="17" t="s">
        <v>240</v>
      </c>
      <c r="F223" s="17" t="s">
        <v>240</v>
      </c>
      <c r="G223" s="17" t="s">
        <v>240</v>
      </c>
      <c r="H223" s="17" t="s">
        <v>240</v>
      </c>
      <c r="I223" s="17" t="s">
        <v>240</v>
      </c>
      <c r="J223" s="17" t="s">
        <v>240</v>
      </c>
      <c r="K223" s="17" t="s">
        <v>240</v>
      </c>
      <c r="L223" s="17" t="s">
        <v>240</v>
      </c>
      <c r="M223" s="17" t="s">
        <v>240</v>
      </c>
      <c r="N223" s="17" t="s">
        <v>240</v>
      </c>
      <c r="O223" s="17" t="s">
        <v>240</v>
      </c>
      <c r="P223" s="17" t="s">
        <v>240</v>
      </c>
      <c r="Q223" s="17" t="s">
        <v>240</v>
      </c>
      <c r="R223" s="17" t="s">
        <v>240</v>
      </c>
      <c r="S223" s="17" t="s">
        <v>240</v>
      </c>
      <c r="T223" s="17" t="s">
        <v>240</v>
      </c>
      <c r="U223" s="17" t="s">
        <v>240</v>
      </c>
      <c r="V223" s="17" t="s">
        <v>240</v>
      </c>
      <c r="W223" s="17" t="s">
        <v>240</v>
      </c>
      <c r="X223" s="145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241</v>
      </c>
      <c r="C224" s="9" t="s">
        <v>241</v>
      </c>
      <c r="D224" s="143" t="s">
        <v>243</v>
      </c>
      <c r="E224" s="144" t="s">
        <v>244</v>
      </c>
      <c r="F224" s="144" t="s">
        <v>245</v>
      </c>
      <c r="G224" s="144" t="s">
        <v>246</v>
      </c>
      <c r="H224" s="144" t="s">
        <v>247</v>
      </c>
      <c r="I224" s="144" t="s">
        <v>248</v>
      </c>
      <c r="J224" s="144" t="s">
        <v>249</v>
      </c>
      <c r="K224" s="144" t="s">
        <v>250</v>
      </c>
      <c r="L224" s="144" t="s">
        <v>251</v>
      </c>
      <c r="M224" s="144" t="s">
        <v>252</v>
      </c>
      <c r="N224" s="144" t="s">
        <v>253</v>
      </c>
      <c r="O224" s="144" t="s">
        <v>254</v>
      </c>
      <c r="P224" s="144" t="s">
        <v>255</v>
      </c>
      <c r="Q224" s="144" t="s">
        <v>257</v>
      </c>
      <c r="R224" s="144" t="s">
        <v>258</v>
      </c>
      <c r="S224" s="144" t="s">
        <v>259</v>
      </c>
      <c r="T224" s="144" t="s">
        <v>260</v>
      </c>
      <c r="U224" s="144" t="s">
        <v>283</v>
      </c>
      <c r="V224" s="144" t="s">
        <v>285</v>
      </c>
      <c r="W224" s="144" t="s">
        <v>261</v>
      </c>
      <c r="X224" s="145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286</v>
      </c>
      <c r="E225" s="11" t="s">
        <v>286</v>
      </c>
      <c r="F225" s="11" t="s">
        <v>287</v>
      </c>
      <c r="G225" s="11" t="s">
        <v>286</v>
      </c>
      <c r="H225" s="11" t="s">
        <v>286</v>
      </c>
      <c r="I225" s="11" t="s">
        <v>287</v>
      </c>
      <c r="J225" s="11" t="s">
        <v>287</v>
      </c>
      <c r="K225" s="11" t="s">
        <v>286</v>
      </c>
      <c r="L225" s="11" t="s">
        <v>286</v>
      </c>
      <c r="M225" s="11" t="s">
        <v>286</v>
      </c>
      <c r="N225" s="11" t="s">
        <v>287</v>
      </c>
      <c r="O225" s="11" t="s">
        <v>287</v>
      </c>
      <c r="P225" s="11" t="s">
        <v>286</v>
      </c>
      <c r="Q225" s="11" t="s">
        <v>287</v>
      </c>
      <c r="R225" s="11" t="s">
        <v>287</v>
      </c>
      <c r="S225" s="11" t="s">
        <v>287</v>
      </c>
      <c r="T225" s="11" t="s">
        <v>287</v>
      </c>
      <c r="U225" s="11" t="s">
        <v>120</v>
      </c>
      <c r="V225" s="11" t="s">
        <v>286</v>
      </c>
      <c r="W225" s="11" t="s">
        <v>286</v>
      </c>
      <c r="X225" s="145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145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1.53</v>
      </c>
      <c r="E227" s="21">
        <v>1.62</v>
      </c>
      <c r="F227" s="21">
        <v>1.57</v>
      </c>
      <c r="G227" s="21">
        <v>1.69</v>
      </c>
      <c r="H227" s="140">
        <v>1</v>
      </c>
      <c r="I227" s="21">
        <v>1.6263290422826899</v>
      </c>
      <c r="J227" s="21">
        <v>1.55</v>
      </c>
      <c r="K227" s="21">
        <v>1.69</v>
      </c>
      <c r="L227" s="140" t="s">
        <v>109</v>
      </c>
      <c r="M227" s="139">
        <v>1.88</v>
      </c>
      <c r="N227" s="21">
        <v>1.7</v>
      </c>
      <c r="O227" s="140">
        <v>1.89</v>
      </c>
      <c r="P227" s="140">
        <v>1.47</v>
      </c>
      <c r="Q227" s="21">
        <v>1.66</v>
      </c>
      <c r="R227" s="21">
        <v>1.71</v>
      </c>
      <c r="S227" s="21">
        <v>1.7708307192971762</v>
      </c>
      <c r="T227" s="21">
        <v>1.7</v>
      </c>
      <c r="U227" s="21">
        <v>1.7456221850262001</v>
      </c>
      <c r="V227" s="21">
        <v>1.82</v>
      </c>
      <c r="W227" s="140">
        <v>2</v>
      </c>
      <c r="X227" s="145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1.56</v>
      </c>
      <c r="E228" s="11">
        <v>1.72</v>
      </c>
      <c r="F228" s="11">
        <v>1.57</v>
      </c>
      <c r="G228" s="11">
        <v>1.72</v>
      </c>
      <c r="H228" s="141">
        <v>1.5</v>
      </c>
      <c r="I228" s="11">
        <v>1.6787600764398958</v>
      </c>
      <c r="J228" s="11">
        <v>1.6</v>
      </c>
      <c r="K228" s="11">
        <v>1.69</v>
      </c>
      <c r="L228" s="141" t="s">
        <v>109</v>
      </c>
      <c r="M228" s="11">
        <v>1.78</v>
      </c>
      <c r="N228" s="11">
        <v>1.7</v>
      </c>
      <c r="O228" s="141">
        <v>1.91</v>
      </c>
      <c r="P228" s="141">
        <v>1.5</v>
      </c>
      <c r="Q228" s="11">
        <v>1.68</v>
      </c>
      <c r="R228" s="11">
        <v>1.75</v>
      </c>
      <c r="S228" s="11">
        <v>1.6211756467728109</v>
      </c>
      <c r="T228" s="11">
        <v>1.7</v>
      </c>
      <c r="U228" s="11">
        <v>1.7844264668467487</v>
      </c>
      <c r="V228" s="11">
        <v>1.67</v>
      </c>
      <c r="W228" s="141">
        <v>2</v>
      </c>
      <c r="X228" s="145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 t="e">
        <v>#N/A</v>
      </c>
    </row>
    <row r="229" spans="1:65">
      <c r="A229" s="29"/>
      <c r="B229" s="19">
        <v>1</v>
      </c>
      <c r="C229" s="9">
        <v>3</v>
      </c>
      <c r="D229" s="11">
        <v>1.52</v>
      </c>
      <c r="E229" s="11">
        <v>1.77</v>
      </c>
      <c r="F229" s="11">
        <v>1.62</v>
      </c>
      <c r="G229" s="11">
        <v>1.7</v>
      </c>
      <c r="H229" s="141">
        <v>1.1000000000000001</v>
      </c>
      <c r="I229" s="11">
        <v>1.6621793220483001</v>
      </c>
      <c r="J229" s="11">
        <v>1.52</v>
      </c>
      <c r="K229" s="11">
        <v>1.69</v>
      </c>
      <c r="L229" s="141" t="s">
        <v>109</v>
      </c>
      <c r="M229" s="11">
        <v>1.8</v>
      </c>
      <c r="N229" s="11">
        <v>1.7</v>
      </c>
      <c r="O229" s="141">
        <v>2</v>
      </c>
      <c r="P229" s="141">
        <v>1.51</v>
      </c>
      <c r="Q229" s="11">
        <v>1.72</v>
      </c>
      <c r="R229" s="11">
        <v>1.73</v>
      </c>
      <c r="S229" s="11">
        <v>1.5047191271255256</v>
      </c>
      <c r="T229" s="11">
        <v>1.7</v>
      </c>
      <c r="U229" s="11">
        <v>1.5896585142050341</v>
      </c>
      <c r="V229" s="11">
        <v>1.68</v>
      </c>
      <c r="W229" s="141">
        <v>2</v>
      </c>
      <c r="X229" s="145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1.68</v>
      </c>
      <c r="E230" s="11">
        <v>1.67</v>
      </c>
      <c r="F230" s="11">
        <v>1.55</v>
      </c>
      <c r="G230" s="11">
        <v>1.69</v>
      </c>
      <c r="H230" s="141">
        <v>1.2</v>
      </c>
      <c r="I230" s="11">
        <v>1.62274401430612</v>
      </c>
      <c r="J230" s="11">
        <v>1.58</v>
      </c>
      <c r="K230" s="11">
        <v>1.66</v>
      </c>
      <c r="L230" s="141" t="s">
        <v>109</v>
      </c>
      <c r="M230" s="11">
        <v>1.8</v>
      </c>
      <c r="N230" s="11">
        <v>1.6</v>
      </c>
      <c r="O230" s="141">
        <v>1.85</v>
      </c>
      <c r="P230" s="141">
        <v>1.48</v>
      </c>
      <c r="Q230" s="11">
        <v>1.7</v>
      </c>
      <c r="R230" s="11">
        <v>1.75</v>
      </c>
      <c r="S230" s="11">
        <v>1.5810826570111813</v>
      </c>
      <c r="T230" s="11">
        <v>1.7</v>
      </c>
      <c r="U230" s="11">
        <v>1.4295051418533113</v>
      </c>
      <c r="V230" s="11">
        <v>1.7</v>
      </c>
      <c r="W230" s="141">
        <v>2</v>
      </c>
      <c r="X230" s="145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1.6664441631772855</v>
      </c>
    </row>
    <row r="231" spans="1:65">
      <c r="A231" s="29"/>
      <c r="B231" s="19">
        <v>1</v>
      </c>
      <c r="C231" s="9">
        <v>5</v>
      </c>
      <c r="D231" s="11">
        <v>1.49</v>
      </c>
      <c r="E231" s="11">
        <v>1.67</v>
      </c>
      <c r="F231" s="11">
        <v>1.56</v>
      </c>
      <c r="G231" s="11">
        <v>1.71</v>
      </c>
      <c r="H231" s="141">
        <v>1.3</v>
      </c>
      <c r="I231" s="11">
        <v>1.73768897380462</v>
      </c>
      <c r="J231" s="11">
        <v>1.57</v>
      </c>
      <c r="K231" s="11">
        <v>1.62</v>
      </c>
      <c r="L231" s="141" t="s">
        <v>109</v>
      </c>
      <c r="M231" s="11">
        <v>1.81</v>
      </c>
      <c r="N231" s="11">
        <v>1.6</v>
      </c>
      <c r="O231" s="141">
        <v>1.9</v>
      </c>
      <c r="P231" s="141">
        <v>1.52</v>
      </c>
      <c r="Q231" s="11">
        <v>1.74</v>
      </c>
      <c r="R231" s="11">
        <v>1.73</v>
      </c>
      <c r="S231" s="11">
        <v>1.6760269361789022</v>
      </c>
      <c r="T231" s="11">
        <v>1.7</v>
      </c>
      <c r="U231" s="11">
        <v>1.4204500282861936</v>
      </c>
      <c r="V231" s="11">
        <v>1.73</v>
      </c>
      <c r="W231" s="141">
        <v>2</v>
      </c>
      <c r="X231" s="145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31</v>
      </c>
    </row>
    <row r="232" spans="1:65">
      <c r="A232" s="29"/>
      <c r="B232" s="19">
        <v>1</v>
      </c>
      <c r="C232" s="9">
        <v>6</v>
      </c>
      <c r="D232" s="11">
        <v>1.52</v>
      </c>
      <c r="E232" s="11">
        <v>1.67</v>
      </c>
      <c r="F232" s="11">
        <v>1.61</v>
      </c>
      <c r="G232" s="11">
        <v>1.71</v>
      </c>
      <c r="H232" s="141">
        <v>0.8</v>
      </c>
      <c r="I232" s="11">
        <v>1.77017828984221</v>
      </c>
      <c r="J232" s="11">
        <v>1.54</v>
      </c>
      <c r="K232" s="11">
        <v>1.72</v>
      </c>
      <c r="L232" s="141" t="s">
        <v>109</v>
      </c>
      <c r="M232" s="11">
        <v>1.8</v>
      </c>
      <c r="N232" s="11">
        <v>1.6</v>
      </c>
      <c r="O232" s="141">
        <v>1.9400000000000002</v>
      </c>
      <c r="P232" s="141">
        <v>1.56</v>
      </c>
      <c r="Q232" s="11">
        <v>1.74</v>
      </c>
      <c r="R232" s="11">
        <v>1.71</v>
      </c>
      <c r="S232" s="11">
        <v>1.796665077385263</v>
      </c>
      <c r="T232" s="11">
        <v>1.7</v>
      </c>
      <c r="U232" s="146">
        <v>1.3682959977225615</v>
      </c>
      <c r="V232" s="11">
        <v>1.71</v>
      </c>
      <c r="W232" s="141">
        <v>2</v>
      </c>
      <c r="X232" s="145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20" t="s">
        <v>268</v>
      </c>
      <c r="C233" s="12"/>
      <c r="D233" s="22">
        <v>1.5499999999999998</v>
      </c>
      <c r="E233" s="22">
        <v>1.6866666666666665</v>
      </c>
      <c r="F233" s="22">
        <v>1.5799999999999998</v>
      </c>
      <c r="G233" s="22">
        <v>1.7033333333333338</v>
      </c>
      <c r="H233" s="22">
        <v>1.1499999999999999</v>
      </c>
      <c r="I233" s="22">
        <v>1.6829799531206391</v>
      </c>
      <c r="J233" s="22">
        <v>1.5599999999999998</v>
      </c>
      <c r="K233" s="22">
        <v>1.6783333333333337</v>
      </c>
      <c r="L233" s="22" t="s">
        <v>632</v>
      </c>
      <c r="M233" s="22">
        <v>1.8116666666666668</v>
      </c>
      <c r="N233" s="22">
        <v>1.6499999999999997</v>
      </c>
      <c r="O233" s="22">
        <v>1.915</v>
      </c>
      <c r="P233" s="22">
        <v>1.5066666666666666</v>
      </c>
      <c r="Q233" s="22">
        <v>1.7066666666666668</v>
      </c>
      <c r="R233" s="22">
        <v>1.7299999999999998</v>
      </c>
      <c r="S233" s="22">
        <v>1.6584166939618099</v>
      </c>
      <c r="T233" s="22">
        <v>1.7</v>
      </c>
      <c r="U233" s="22">
        <v>1.5563263889900083</v>
      </c>
      <c r="V233" s="22">
        <v>1.718333333333333</v>
      </c>
      <c r="W233" s="22">
        <v>2</v>
      </c>
      <c r="X233" s="145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269</v>
      </c>
      <c r="C234" s="28"/>
      <c r="D234" s="11">
        <v>1.5249999999999999</v>
      </c>
      <c r="E234" s="11">
        <v>1.67</v>
      </c>
      <c r="F234" s="11">
        <v>1.57</v>
      </c>
      <c r="G234" s="11">
        <v>1.7050000000000001</v>
      </c>
      <c r="H234" s="11">
        <v>1.1499999999999999</v>
      </c>
      <c r="I234" s="11">
        <v>1.6704696992440979</v>
      </c>
      <c r="J234" s="11">
        <v>1.56</v>
      </c>
      <c r="K234" s="11">
        <v>1.69</v>
      </c>
      <c r="L234" s="11" t="s">
        <v>632</v>
      </c>
      <c r="M234" s="11">
        <v>1.8</v>
      </c>
      <c r="N234" s="11">
        <v>1.65</v>
      </c>
      <c r="O234" s="11">
        <v>1.9049999999999998</v>
      </c>
      <c r="P234" s="11">
        <v>1.5049999999999999</v>
      </c>
      <c r="Q234" s="11">
        <v>1.71</v>
      </c>
      <c r="R234" s="11">
        <v>1.73</v>
      </c>
      <c r="S234" s="11">
        <v>1.6486012914758565</v>
      </c>
      <c r="T234" s="11">
        <v>1.7</v>
      </c>
      <c r="U234" s="11">
        <v>1.5095818280291726</v>
      </c>
      <c r="V234" s="11">
        <v>1.7050000000000001</v>
      </c>
      <c r="W234" s="11">
        <v>2</v>
      </c>
      <c r="X234" s="145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270</v>
      </c>
      <c r="C235" s="28"/>
      <c r="D235" s="23">
        <v>6.7527772064536501E-2</v>
      </c>
      <c r="E235" s="23">
        <v>5.1639777949432218E-2</v>
      </c>
      <c r="F235" s="23">
        <v>2.8284271247461926E-2</v>
      </c>
      <c r="G235" s="23">
        <v>1.2110601416389978E-2</v>
      </c>
      <c r="H235" s="23">
        <v>0.24289915602982309</v>
      </c>
      <c r="I235" s="23">
        <v>5.9807682628660173E-2</v>
      </c>
      <c r="J235" s="23">
        <v>2.8982753492378905E-2</v>
      </c>
      <c r="K235" s="23">
        <v>3.4302575219167783E-2</v>
      </c>
      <c r="L235" s="23" t="s">
        <v>632</v>
      </c>
      <c r="M235" s="23">
        <v>3.4880749227427191E-2</v>
      </c>
      <c r="N235" s="23">
        <v>5.4772255750516544E-2</v>
      </c>
      <c r="O235" s="23">
        <v>5.0892042599997897E-2</v>
      </c>
      <c r="P235" s="23">
        <v>3.2041639575194465E-2</v>
      </c>
      <c r="Q235" s="23">
        <v>3.2659863237109066E-2</v>
      </c>
      <c r="R235" s="23">
        <v>1.7888543819998333E-2</v>
      </c>
      <c r="S235" s="23">
        <v>0.11229429207261753</v>
      </c>
      <c r="T235" s="23">
        <v>0</v>
      </c>
      <c r="U235" s="23">
        <v>0.17825544404039229</v>
      </c>
      <c r="V235" s="23">
        <v>5.4191020166321581E-2</v>
      </c>
      <c r="W235" s="23">
        <v>0</v>
      </c>
      <c r="X235" s="227"/>
      <c r="Y235" s="228"/>
      <c r="Z235" s="228"/>
      <c r="AA235" s="228"/>
      <c r="AB235" s="228"/>
      <c r="AC235" s="228"/>
      <c r="AD235" s="228"/>
      <c r="AE235" s="228"/>
      <c r="AF235" s="228"/>
      <c r="AG235" s="228"/>
      <c r="AH235" s="228"/>
      <c r="AI235" s="228"/>
      <c r="AJ235" s="228"/>
      <c r="AK235" s="228"/>
      <c r="AL235" s="228"/>
      <c r="AM235" s="228"/>
      <c r="AN235" s="228"/>
      <c r="AO235" s="228"/>
      <c r="AP235" s="228"/>
      <c r="AQ235" s="228"/>
      <c r="AR235" s="228"/>
      <c r="AS235" s="228"/>
      <c r="AT235" s="228"/>
      <c r="AU235" s="228"/>
      <c r="AV235" s="228"/>
      <c r="AW235" s="228"/>
      <c r="AX235" s="228"/>
      <c r="AY235" s="228"/>
      <c r="AZ235" s="228"/>
      <c r="BA235" s="228"/>
      <c r="BB235" s="228"/>
      <c r="BC235" s="228"/>
      <c r="BD235" s="228"/>
      <c r="BE235" s="228"/>
      <c r="BF235" s="228"/>
      <c r="BG235" s="228"/>
      <c r="BH235" s="228"/>
      <c r="BI235" s="228"/>
      <c r="BJ235" s="228"/>
      <c r="BK235" s="228"/>
      <c r="BL235" s="228"/>
      <c r="BM235" s="54"/>
    </row>
    <row r="236" spans="1:65">
      <c r="A236" s="29"/>
      <c r="B236" s="3" t="s">
        <v>86</v>
      </c>
      <c r="C236" s="28"/>
      <c r="D236" s="13">
        <v>4.3566304557765487E-2</v>
      </c>
      <c r="E236" s="13">
        <v>3.0616469139979577E-2</v>
      </c>
      <c r="F236" s="13">
        <v>1.7901437498393624E-2</v>
      </c>
      <c r="G236" s="13">
        <v>7.1099421231252298E-3</v>
      </c>
      <c r="H236" s="13">
        <v>0.2112166574172375</v>
      </c>
      <c r="I236" s="13">
        <v>3.5536776607328402E-2</v>
      </c>
      <c r="J236" s="13">
        <v>1.8578688136140324E-2</v>
      </c>
      <c r="K236" s="13">
        <v>2.0438475800894404E-2</v>
      </c>
      <c r="L236" s="13" t="s">
        <v>632</v>
      </c>
      <c r="M236" s="13">
        <v>1.9253403437402311E-2</v>
      </c>
      <c r="N236" s="13">
        <v>3.3195306515464582E-2</v>
      </c>
      <c r="O236" s="13">
        <v>2.6575479164489765E-2</v>
      </c>
      <c r="P236" s="13">
        <v>2.1266574939288362E-2</v>
      </c>
      <c r="Q236" s="13">
        <v>1.9136638615493591E-2</v>
      </c>
      <c r="R236" s="13">
        <v>1.0340198739883431E-2</v>
      </c>
      <c r="S236" s="13">
        <v>6.7711747283703744E-2</v>
      </c>
      <c r="T236" s="13">
        <v>0</v>
      </c>
      <c r="U236" s="13">
        <v>0.11453602875427225</v>
      </c>
      <c r="V236" s="13">
        <v>3.1536966149168726E-2</v>
      </c>
      <c r="W236" s="13">
        <v>0</v>
      </c>
      <c r="X236" s="145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3" t="s">
        <v>271</v>
      </c>
      <c r="C237" s="28"/>
      <c r="D237" s="13">
        <v>-6.9875826475499947E-2</v>
      </c>
      <c r="E237" s="13">
        <v>1.2135122157843181E-2</v>
      </c>
      <c r="F237" s="13">
        <v>-5.1873423116961193E-2</v>
      </c>
      <c r="G237" s="13">
        <v>2.2136457357031736E-2</v>
      </c>
      <c r="H237" s="13">
        <v>-0.30990787125601604</v>
      </c>
      <c r="I237" s="13">
        <v>9.9227986804106827E-3</v>
      </c>
      <c r="J237" s="13">
        <v>-6.3875025355986992E-2</v>
      </c>
      <c r="K237" s="13">
        <v>7.1344545582492369E-3</v>
      </c>
      <c r="L237" s="13" t="s">
        <v>632</v>
      </c>
      <c r="M237" s="13">
        <v>8.7145136151754565E-2</v>
      </c>
      <c r="N237" s="13">
        <v>-9.8678152803709507E-3</v>
      </c>
      <c r="O237" s="13">
        <v>0.14915341438672125</v>
      </c>
      <c r="P237" s="13">
        <v>-9.5879297993389123E-2</v>
      </c>
      <c r="Q237" s="13">
        <v>2.4136724396869091E-2</v>
      </c>
      <c r="R237" s="13">
        <v>3.8138593675732357E-2</v>
      </c>
      <c r="S237" s="13">
        <v>-4.8171246255080957E-3</v>
      </c>
      <c r="T237" s="13">
        <v>2.0136190317193714E-2</v>
      </c>
      <c r="U237" s="13">
        <v>-6.6079486262128229E-2</v>
      </c>
      <c r="V237" s="13">
        <v>3.1137659036300613E-2</v>
      </c>
      <c r="W237" s="13">
        <v>0.20016022390258081</v>
      </c>
      <c r="X237" s="145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45" t="s">
        <v>272</v>
      </c>
      <c r="C238" s="46"/>
      <c r="D238" s="44">
        <v>1.91</v>
      </c>
      <c r="E238" s="44">
        <v>0.05</v>
      </c>
      <c r="F238" s="44">
        <v>1.48</v>
      </c>
      <c r="G238" s="44">
        <v>0.28999999999999998</v>
      </c>
      <c r="H238" s="44">
        <v>7.64</v>
      </c>
      <c r="I238" s="44">
        <v>0</v>
      </c>
      <c r="J238" s="44">
        <v>1.76</v>
      </c>
      <c r="K238" s="44">
        <v>7.0000000000000007E-2</v>
      </c>
      <c r="L238" s="44">
        <v>11.72</v>
      </c>
      <c r="M238" s="44">
        <v>1.85</v>
      </c>
      <c r="N238" s="44">
        <v>0.47</v>
      </c>
      <c r="O238" s="44">
        <v>3.33</v>
      </c>
      <c r="P238" s="44">
        <v>2.5299999999999998</v>
      </c>
      <c r="Q238" s="44">
        <v>0.34</v>
      </c>
      <c r="R238" s="44">
        <v>0.67</v>
      </c>
      <c r="S238" s="44">
        <v>0.35</v>
      </c>
      <c r="T238" s="44">
        <v>0.24</v>
      </c>
      <c r="U238" s="44">
        <v>1.82</v>
      </c>
      <c r="V238" s="44">
        <v>0.51</v>
      </c>
      <c r="W238" s="44" t="s">
        <v>273</v>
      </c>
      <c r="X238" s="14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30" t="s">
        <v>295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BM239" s="53"/>
    </row>
    <row r="240" spans="1:65">
      <c r="BM240" s="53"/>
    </row>
    <row r="241" spans="1:65" ht="15">
      <c r="B241" s="8" t="s">
        <v>499</v>
      </c>
      <c r="BM241" s="27" t="s">
        <v>66</v>
      </c>
    </row>
    <row r="242" spans="1:65" ht="15">
      <c r="A242" s="24" t="s">
        <v>0</v>
      </c>
      <c r="B242" s="18" t="s">
        <v>117</v>
      </c>
      <c r="C242" s="15" t="s">
        <v>118</v>
      </c>
      <c r="D242" s="16" t="s">
        <v>240</v>
      </c>
      <c r="E242" s="17" t="s">
        <v>240</v>
      </c>
      <c r="F242" s="17" t="s">
        <v>240</v>
      </c>
      <c r="G242" s="17" t="s">
        <v>240</v>
      </c>
      <c r="H242" s="17" t="s">
        <v>240</v>
      </c>
      <c r="I242" s="17" t="s">
        <v>240</v>
      </c>
      <c r="J242" s="17" t="s">
        <v>240</v>
      </c>
      <c r="K242" s="17" t="s">
        <v>240</v>
      </c>
      <c r="L242" s="17" t="s">
        <v>240</v>
      </c>
      <c r="M242" s="17" t="s">
        <v>240</v>
      </c>
      <c r="N242" s="17" t="s">
        <v>240</v>
      </c>
      <c r="O242" s="17" t="s">
        <v>240</v>
      </c>
      <c r="P242" s="17" t="s">
        <v>240</v>
      </c>
      <c r="Q242" s="17" t="s">
        <v>240</v>
      </c>
      <c r="R242" s="17" t="s">
        <v>240</v>
      </c>
      <c r="S242" s="17" t="s">
        <v>240</v>
      </c>
      <c r="T242" s="17" t="s">
        <v>240</v>
      </c>
      <c r="U242" s="17" t="s">
        <v>240</v>
      </c>
      <c r="V242" s="17" t="s">
        <v>240</v>
      </c>
      <c r="W242" s="17" t="s">
        <v>240</v>
      </c>
      <c r="X242" s="17" t="s">
        <v>240</v>
      </c>
      <c r="Y242" s="17" t="s">
        <v>240</v>
      </c>
      <c r="Z242" s="145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241</v>
      </c>
      <c r="C243" s="9" t="s">
        <v>241</v>
      </c>
      <c r="D243" s="143" t="s">
        <v>243</v>
      </c>
      <c r="E243" s="144" t="s">
        <v>244</v>
      </c>
      <c r="F243" s="144" t="s">
        <v>245</v>
      </c>
      <c r="G243" s="144" t="s">
        <v>246</v>
      </c>
      <c r="H243" s="144" t="s">
        <v>247</v>
      </c>
      <c r="I243" s="144" t="s">
        <v>248</v>
      </c>
      <c r="J243" s="144" t="s">
        <v>249</v>
      </c>
      <c r="K243" s="144" t="s">
        <v>250</v>
      </c>
      <c r="L243" s="144" t="s">
        <v>251</v>
      </c>
      <c r="M243" s="144" t="s">
        <v>252</v>
      </c>
      <c r="N243" s="144" t="s">
        <v>253</v>
      </c>
      <c r="O243" s="144" t="s">
        <v>254</v>
      </c>
      <c r="P243" s="144" t="s">
        <v>255</v>
      </c>
      <c r="Q243" s="144" t="s">
        <v>257</v>
      </c>
      <c r="R243" s="144" t="s">
        <v>258</v>
      </c>
      <c r="S243" s="144" t="s">
        <v>259</v>
      </c>
      <c r="T243" s="144" t="s">
        <v>260</v>
      </c>
      <c r="U243" s="144" t="s">
        <v>283</v>
      </c>
      <c r="V243" s="144" t="s">
        <v>285</v>
      </c>
      <c r="W243" s="144" t="s">
        <v>275</v>
      </c>
      <c r="X243" s="144" t="s">
        <v>284</v>
      </c>
      <c r="Y243" s="144" t="s">
        <v>261</v>
      </c>
      <c r="Z243" s="145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3</v>
      </c>
    </row>
    <row r="244" spans="1:65">
      <c r="A244" s="29"/>
      <c r="B244" s="19"/>
      <c r="C244" s="9"/>
      <c r="D244" s="10" t="s">
        <v>286</v>
      </c>
      <c r="E244" s="11" t="s">
        <v>286</v>
      </c>
      <c r="F244" s="11" t="s">
        <v>120</v>
      </c>
      <c r="G244" s="11" t="s">
        <v>286</v>
      </c>
      <c r="H244" s="11" t="s">
        <v>286</v>
      </c>
      <c r="I244" s="11" t="s">
        <v>120</v>
      </c>
      <c r="J244" s="11" t="s">
        <v>120</v>
      </c>
      <c r="K244" s="11" t="s">
        <v>286</v>
      </c>
      <c r="L244" s="11" t="s">
        <v>286</v>
      </c>
      <c r="M244" s="11" t="s">
        <v>286</v>
      </c>
      <c r="N244" s="11" t="s">
        <v>120</v>
      </c>
      <c r="O244" s="11" t="s">
        <v>120</v>
      </c>
      <c r="P244" s="11" t="s">
        <v>286</v>
      </c>
      <c r="Q244" s="11" t="s">
        <v>286</v>
      </c>
      <c r="R244" s="11" t="s">
        <v>287</v>
      </c>
      <c r="S244" s="11" t="s">
        <v>287</v>
      </c>
      <c r="T244" s="11" t="s">
        <v>287</v>
      </c>
      <c r="U244" s="11" t="s">
        <v>120</v>
      </c>
      <c r="V244" s="11" t="s">
        <v>286</v>
      </c>
      <c r="W244" s="11" t="s">
        <v>120</v>
      </c>
      <c r="X244" s="11" t="s">
        <v>120</v>
      </c>
      <c r="Y244" s="11" t="s">
        <v>286</v>
      </c>
      <c r="Z244" s="145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0</v>
      </c>
    </row>
    <row r="245" spans="1:65">
      <c r="A245" s="29"/>
      <c r="B245" s="19"/>
      <c r="C245" s="9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145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0</v>
      </c>
    </row>
    <row r="246" spans="1:65">
      <c r="A246" s="29"/>
      <c r="B246" s="18">
        <v>1</v>
      </c>
      <c r="C246" s="14">
        <v>1</v>
      </c>
      <c r="D246" s="205">
        <v>418</v>
      </c>
      <c r="E246" s="205">
        <v>450</v>
      </c>
      <c r="F246" s="205">
        <v>420</v>
      </c>
      <c r="G246" s="205">
        <v>429</v>
      </c>
      <c r="H246" s="206">
        <v>414</v>
      </c>
      <c r="I246" s="205">
        <v>431.68456042956302</v>
      </c>
      <c r="J246" s="205">
        <v>441</v>
      </c>
      <c r="K246" s="205">
        <v>442</v>
      </c>
      <c r="L246" s="205">
        <v>420.09999999999997</v>
      </c>
      <c r="M246" s="205">
        <v>444</v>
      </c>
      <c r="N246" s="205">
        <v>456</v>
      </c>
      <c r="O246" s="205">
        <v>426</v>
      </c>
      <c r="P246" s="205">
        <v>419</v>
      </c>
      <c r="Q246" s="205">
        <v>427</v>
      </c>
      <c r="R246" s="205">
        <v>430.20000000000005</v>
      </c>
      <c r="S246" s="205">
        <v>422.73515681674064</v>
      </c>
      <c r="T246" s="221">
        <v>479</v>
      </c>
      <c r="U246" s="205">
        <v>429.11956457896144</v>
      </c>
      <c r="V246" s="205">
        <v>451</v>
      </c>
      <c r="W246" s="205">
        <v>417.78</v>
      </c>
      <c r="X246" s="205">
        <v>424.47999999999996</v>
      </c>
      <c r="Y246" s="205">
        <v>446</v>
      </c>
      <c r="Z246" s="207"/>
      <c r="AA246" s="208"/>
      <c r="AB246" s="208"/>
      <c r="AC246" s="208"/>
      <c r="AD246" s="208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09">
        <v>1</v>
      </c>
    </row>
    <row r="247" spans="1:65">
      <c r="A247" s="29"/>
      <c r="B247" s="19">
        <v>1</v>
      </c>
      <c r="C247" s="9">
        <v>2</v>
      </c>
      <c r="D247" s="211">
        <v>411.00000000000006</v>
      </c>
      <c r="E247" s="211">
        <v>454</v>
      </c>
      <c r="F247" s="211">
        <v>426</v>
      </c>
      <c r="G247" s="211">
        <v>434.00000000000006</v>
      </c>
      <c r="H247" s="222">
        <v>405.9</v>
      </c>
      <c r="I247" s="211">
        <v>430.56470694102995</v>
      </c>
      <c r="J247" s="211">
        <v>441</v>
      </c>
      <c r="K247" s="211">
        <v>431</v>
      </c>
      <c r="L247" s="211">
        <v>428.5</v>
      </c>
      <c r="M247" s="211">
        <v>425</v>
      </c>
      <c r="N247" s="211">
        <v>445</v>
      </c>
      <c r="O247" s="211">
        <v>425</v>
      </c>
      <c r="P247" s="211">
        <v>419</v>
      </c>
      <c r="Q247" s="211">
        <v>427</v>
      </c>
      <c r="R247" s="211">
        <v>431.7</v>
      </c>
      <c r="S247" s="211">
        <v>420.54438083318274</v>
      </c>
      <c r="T247" s="222">
        <v>490</v>
      </c>
      <c r="U247" s="211">
        <v>432.48045121451548</v>
      </c>
      <c r="V247" s="211">
        <v>425</v>
      </c>
      <c r="W247" s="211">
        <v>426.27</v>
      </c>
      <c r="X247" s="211">
        <v>422.07000000000005</v>
      </c>
      <c r="Y247" s="211">
        <v>428</v>
      </c>
      <c r="Z247" s="207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09">
        <v>24</v>
      </c>
    </row>
    <row r="248" spans="1:65">
      <c r="A248" s="29"/>
      <c r="B248" s="19">
        <v>1</v>
      </c>
      <c r="C248" s="9">
        <v>3</v>
      </c>
      <c r="D248" s="211">
        <v>423</v>
      </c>
      <c r="E248" s="211">
        <v>450</v>
      </c>
      <c r="F248" s="211">
        <v>419</v>
      </c>
      <c r="G248" s="211">
        <v>438.00000000000006</v>
      </c>
      <c r="H248" s="222">
        <v>391.80000000000007</v>
      </c>
      <c r="I248" s="211">
        <v>430.89723742311605</v>
      </c>
      <c r="J248" s="211">
        <v>439</v>
      </c>
      <c r="K248" s="211">
        <v>429</v>
      </c>
      <c r="L248" s="211">
        <v>420.5</v>
      </c>
      <c r="M248" s="211">
        <v>439</v>
      </c>
      <c r="N248" s="211">
        <v>456</v>
      </c>
      <c r="O248" s="211">
        <v>439</v>
      </c>
      <c r="P248" s="211">
        <v>419</v>
      </c>
      <c r="Q248" s="211">
        <v>416</v>
      </c>
      <c r="R248" s="211">
        <v>429</v>
      </c>
      <c r="S248" s="211">
        <v>415.02748133750271</v>
      </c>
      <c r="T248" s="222">
        <v>478</v>
      </c>
      <c r="U248" s="211">
        <v>430.42200849826725</v>
      </c>
      <c r="V248" s="211">
        <v>429</v>
      </c>
      <c r="W248" s="211">
        <v>415.91</v>
      </c>
      <c r="X248" s="211"/>
      <c r="Y248" s="211">
        <v>437.00000000000006</v>
      </c>
      <c r="Z248" s="207"/>
      <c r="AA248" s="208"/>
      <c r="AB248" s="208"/>
      <c r="AC248" s="208"/>
      <c r="AD248" s="208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09">
        <v>16</v>
      </c>
    </row>
    <row r="249" spans="1:65">
      <c r="A249" s="29"/>
      <c r="B249" s="19">
        <v>1</v>
      </c>
      <c r="C249" s="9">
        <v>4</v>
      </c>
      <c r="D249" s="211">
        <v>424</v>
      </c>
      <c r="E249" s="211">
        <v>450</v>
      </c>
      <c r="F249" s="211">
        <v>418</v>
      </c>
      <c r="G249" s="211">
        <v>426</v>
      </c>
      <c r="H249" s="222">
        <v>393.3</v>
      </c>
      <c r="I249" s="211">
        <v>429.08167798428263</v>
      </c>
      <c r="J249" s="211">
        <v>440.00000000000006</v>
      </c>
      <c r="K249" s="211">
        <v>444</v>
      </c>
      <c r="L249" s="211">
        <v>430.1</v>
      </c>
      <c r="M249" s="211">
        <v>431</v>
      </c>
      <c r="N249" s="211">
        <v>444</v>
      </c>
      <c r="O249" s="211">
        <v>415</v>
      </c>
      <c r="P249" s="211">
        <v>424</v>
      </c>
      <c r="Q249" s="211">
        <v>416</v>
      </c>
      <c r="R249" s="211">
        <v>429.4</v>
      </c>
      <c r="S249" s="211">
        <v>414.36745041885177</v>
      </c>
      <c r="T249" s="222">
        <v>463.99999999999994</v>
      </c>
      <c r="U249" s="211">
        <v>445.15074243372919</v>
      </c>
      <c r="V249" s="211">
        <v>413</v>
      </c>
      <c r="W249" s="211">
        <v>428.04</v>
      </c>
      <c r="X249" s="211"/>
      <c r="Y249" s="211">
        <v>425</v>
      </c>
      <c r="Z249" s="207"/>
      <c r="AA249" s="208"/>
      <c r="AB249" s="208"/>
      <c r="AC249" s="208"/>
      <c r="AD249" s="208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  <c r="BI249" s="208"/>
      <c r="BJ249" s="208"/>
      <c r="BK249" s="208"/>
      <c r="BL249" s="208"/>
      <c r="BM249" s="209">
        <v>430.07424918743504</v>
      </c>
    </row>
    <row r="250" spans="1:65">
      <c r="A250" s="29"/>
      <c r="B250" s="19">
        <v>1</v>
      </c>
      <c r="C250" s="9">
        <v>5</v>
      </c>
      <c r="D250" s="211">
        <v>419</v>
      </c>
      <c r="E250" s="211">
        <v>455</v>
      </c>
      <c r="F250" s="211">
        <v>424</v>
      </c>
      <c r="G250" s="211">
        <v>418</v>
      </c>
      <c r="H250" s="222">
        <v>391.80000000000007</v>
      </c>
      <c r="I250" s="211">
        <v>430.116981154271</v>
      </c>
      <c r="J250" s="211">
        <v>445</v>
      </c>
      <c r="K250" s="211">
        <v>434.99999999999994</v>
      </c>
      <c r="L250" s="211">
        <v>437.00000000000006</v>
      </c>
      <c r="M250" s="211">
        <v>419</v>
      </c>
      <c r="N250" s="211">
        <v>445</v>
      </c>
      <c r="O250" s="211">
        <v>411.00000000000006</v>
      </c>
      <c r="P250" s="211">
        <v>420</v>
      </c>
      <c r="Q250" s="211">
        <v>428</v>
      </c>
      <c r="R250" s="211">
        <v>428.5</v>
      </c>
      <c r="S250" s="211">
        <v>419.00548082517889</v>
      </c>
      <c r="T250" s="222">
        <v>468</v>
      </c>
      <c r="U250" s="211">
        <v>443.55700455408726</v>
      </c>
      <c r="V250" s="211">
        <v>429</v>
      </c>
      <c r="W250" s="211">
        <v>426.25</v>
      </c>
      <c r="X250" s="211"/>
      <c r="Y250" s="211">
        <v>431</v>
      </c>
      <c r="Z250" s="207"/>
      <c r="AA250" s="208"/>
      <c r="AB250" s="208"/>
      <c r="AC250" s="208"/>
      <c r="AD250" s="208"/>
      <c r="AE250" s="208"/>
      <c r="AF250" s="208"/>
      <c r="AG250" s="208"/>
      <c r="AH250" s="208"/>
      <c r="AI250" s="208"/>
      <c r="AJ250" s="208"/>
      <c r="AK250" s="208"/>
      <c r="AL250" s="208"/>
      <c r="AM250" s="208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209">
        <v>32</v>
      </c>
    </row>
    <row r="251" spans="1:65">
      <c r="A251" s="29"/>
      <c r="B251" s="19">
        <v>1</v>
      </c>
      <c r="C251" s="9">
        <v>6</v>
      </c>
      <c r="D251" s="211">
        <v>417</v>
      </c>
      <c r="E251" s="211">
        <v>458</v>
      </c>
      <c r="F251" s="211">
        <v>422</v>
      </c>
      <c r="G251" s="211">
        <v>422</v>
      </c>
      <c r="H251" s="222">
        <v>391.39999999999992</v>
      </c>
      <c r="I251" s="211">
        <v>431.35293152612797</v>
      </c>
      <c r="J251" s="211">
        <v>440.00000000000006</v>
      </c>
      <c r="K251" s="211">
        <v>440.00000000000006</v>
      </c>
      <c r="L251" s="211">
        <v>443.9</v>
      </c>
      <c r="M251" s="211">
        <v>443</v>
      </c>
      <c r="N251" s="211">
        <v>446</v>
      </c>
      <c r="O251" s="211">
        <v>424</v>
      </c>
      <c r="P251" s="211">
        <v>420</v>
      </c>
      <c r="Q251" s="211">
        <v>427</v>
      </c>
      <c r="R251" s="211">
        <v>429.6</v>
      </c>
      <c r="S251" s="211">
        <v>418.74492255729211</v>
      </c>
      <c r="T251" s="222">
        <v>466.00000000000006</v>
      </c>
      <c r="U251" s="211">
        <v>424.44716296550047</v>
      </c>
      <c r="V251" s="211">
        <v>434.99999999999994</v>
      </c>
      <c r="W251" s="211">
        <v>424.21</v>
      </c>
      <c r="X251" s="211"/>
      <c r="Y251" s="211">
        <v>437.00000000000006</v>
      </c>
      <c r="Z251" s="207"/>
      <c r="AA251" s="208"/>
      <c r="AB251" s="208"/>
      <c r="AC251" s="208"/>
      <c r="AD251" s="208"/>
      <c r="AE251" s="208"/>
      <c r="AF251" s="208"/>
      <c r="AG251" s="208"/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  <c r="BI251" s="208"/>
      <c r="BJ251" s="208"/>
      <c r="BK251" s="208"/>
      <c r="BL251" s="208"/>
      <c r="BM251" s="212"/>
    </row>
    <row r="252" spans="1:65">
      <c r="A252" s="29"/>
      <c r="B252" s="20" t="s">
        <v>268</v>
      </c>
      <c r="C252" s="12"/>
      <c r="D252" s="213">
        <v>418.66666666666669</v>
      </c>
      <c r="E252" s="213">
        <v>452.83333333333331</v>
      </c>
      <c r="F252" s="213">
        <v>421.5</v>
      </c>
      <c r="G252" s="213">
        <v>427.83333333333331</v>
      </c>
      <c r="H252" s="213">
        <v>398.03333333333336</v>
      </c>
      <c r="I252" s="213">
        <v>430.61634924306509</v>
      </c>
      <c r="J252" s="213">
        <v>441</v>
      </c>
      <c r="K252" s="213">
        <v>436.83333333333331</v>
      </c>
      <c r="L252" s="213">
        <v>430.01666666666665</v>
      </c>
      <c r="M252" s="213">
        <v>433.5</v>
      </c>
      <c r="N252" s="213">
        <v>448.66666666666669</v>
      </c>
      <c r="O252" s="213">
        <v>423.33333333333331</v>
      </c>
      <c r="P252" s="213">
        <v>420.16666666666669</v>
      </c>
      <c r="Q252" s="213">
        <v>423.5</v>
      </c>
      <c r="R252" s="213">
        <v>429.73333333333335</v>
      </c>
      <c r="S252" s="213">
        <v>418.40414546479155</v>
      </c>
      <c r="T252" s="213">
        <v>474.16666666666669</v>
      </c>
      <c r="U252" s="213">
        <v>434.19615570751017</v>
      </c>
      <c r="V252" s="213">
        <v>430.33333333333331</v>
      </c>
      <c r="W252" s="213">
        <v>423.07666666666665</v>
      </c>
      <c r="X252" s="213">
        <v>423.27499999999998</v>
      </c>
      <c r="Y252" s="213">
        <v>434</v>
      </c>
      <c r="Z252" s="207"/>
      <c r="AA252" s="208"/>
      <c r="AB252" s="208"/>
      <c r="AC252" s="208"/>
      <c r="AD252" s="208"/>
      <c r="AE252" s="208"/>
      <c r="AF252" s="208"/>
      <c r="AG252" s="208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  <c r="BI252" s="208"/>
      <c r="BJ252" s="208"/>
      <c r="BK252" s="208"/>
      <c r="BL252" s="208"/>
      <c r="BM252" s="212"/>
    </row>
    <row r="253" spans="1:65">
      <c r="A253" s="29"/>
      <c r="B253" s="3" t="s">
        <v>269</v>
      </c>
      <c r="C253" s="28"/>
      <c r="D253" s="211">
        <v>418.5</v>
      </c>
      <c r="E253" s="211">
        <v>452</v>
      </c>
      <c r="F253" s="211">
        <v>421</v>
      </c>
      <c r="G253" s="211">
        <v>427.5</v>
      </c>
      <c r="H253" s="211">
        <v>392.55000000000007</v>
      </c>
      <c r="I253" s="211">
        <v>430.730972182073</v>
      </c>
      <c r="J253" s="211">
        <v>440.5</v>
      </c>
      <c r="K253" s="211">
        <v>437.5</v>
      </c>
      <c r="L253" s="211">
        <v>429.3</v>
      </c>
      <c r="M253" s="211">
        <v>435</v>
      </c>
      <c r="N253" s="211">
        <v>445.5</v>
      </c>
      <c r="O253" s="211">
        <v>424.5</v>
      </c>
      <c r="P253" s="211">
        <v>419.5</v>
      </c>
      <c r="Q253" s="211">
        <v>427</v>
      </c>
      <c r="R253" s="211">
        <v>429.5</v>
      </c>
      <c r="S253" s="211">
        <v>418.87520169123547</v>
      </c>
      <c r="T253" s="211">
        <v>473</v>
      </c>
      <c r="U253" s="211">
        <v>431.45122985639136</v>
      </c>
      <c r="V253" s="211">
        <v>429</v>
      </c>
      <c r="W253" s="211">
        <v>425.23</v>
      </c>
      <c r="X253" s="211">
        <v>423.27499999999998</v>
      </c>
      <c r="Y253" s="211">
        <v>434</v>
      </c>
      <c r="Z253" s="207"/>
      <c r="AA253" s="208"/>
      <c r="AB253" s="208"/>
      <c r="AC253" s="208"/>
      <c r="AD253" s="208"/>
      <c r="AE253" s="208"/>
      <c r="AF253" s="208"/>
      <c r="AG253" s="208"/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  <c r="BI253" s="208"/>
      <c r="BJ253" s="208"/>
      <c r="BK253" s="208"/>
      <c r="BL253" s="208"/>
      <c r="BM253" s="212"/>
    </row>
    <row r="254" spans="1:65">
      <c r="A254" s="29"/>
      <c r="B254" s="3" t="s">
        <v>270</v>
      </c>
      <c r="C254" s="28"/>
      <c r="D254" s="211">
        <v>4.6761807778000302</v>
      </c>
      <c r="E254" s="211">
        <v>3.3714487489307423</v>
      </c>
      <c r="F254" s="211">
        <v>3.082207001484488</v>
      </c>
      <c r="G254" s="211">
        <v>7.4408780843840621</v>
      </c>
      <c r="H254" s="211">
        <v>9.6013887884340186</v>
      </c>
      <c r="I254" s="211">
        <v>0.93485593075853823</v>
      </c>
      <c r="J254" s="211">
        <v>2.0976176963402922</v>
      </c>
      <c r="K254" s="211">
        <v>6.1128280416405287</v>
      </c>
      <c r="L254" s="211">
        <v>9.3029923501348115</v>
      </c>
      <c r="M254" s="211">
        <v>10.193134944657606</v>
      </c>
      <c r="N254" s="211">
        <v>5.715476066494082</v>
      </c>
      <c r="O254" s="211">
        <v>9.770704512299325</v>
      </c>
      <c r="P254" s="211">
        <v>1.9407902170679516</v>
      </c>
      <c r="Q254" s="211">
        <v>5.8223706512038547</v>
      </c>
      <c r="R254" s="211">
        <v>1.1201190412927853</v>
      </c>
      <c r="S254" s="211">
        <v>3.209759103972877</v>
      </c>
      <c r="T254" s="211">
        <v>9.968283035040022</v>
      </c>
      <c r="U254" s="211">
        <v>8.3142158680810461</v>
      </c>
      <c r="V254" s="211">
        <v>12.500666648889831</v>
      </c>
      <c r="W254" s="211">
        <v>5.0120321893087105</v>
      </c>
      <c r="X254" s="211">
        <v>1.7041273426595169</v>
      </c>
      <c r="Y254" s="211">
        <v>7.589466384404119</v>
      </c>
      <c r="Z254" s="207"/>
      <c r="AA254" s="208"/>
      <c r="AB254" s="208"/>
      <c r="AC254" s="208"/>
      <c r="AD254" s="208"/>
      <c r="AE254" s="208"/>
      <c r="AF254" s="208"/>
      <c r="AG254" s="208"/>
      <c r="AH254" s="208"/>
      <c r="AI254" s="208"/>
      <c r="AJ254" s="208"/>
      <c r="AK254" s="208"/>
      <c r="AL254" s="208"/>
      <c r="AM254" s="208"/>
      <c r="AN254" s="208"/>
      <c r="AO254" s="208"/>
      <c r="AP254" s="208"/>
      <c r="AQ254" s="208"/>
      <c r="AR254" s="208"/>
      <c r="AS254" s="208"/>
      <c r="AT254" s="208"/>
      <c r="AU254" s="208"/>
      <c r="AV254" s="208"/>
      <c r="AW254" s="208"/>
      <c r="AX254" s="208"/>
      <c r="AY254" s="208"/>
      <c r="AZ254" s="208"/>
      <c r="BA254" s="208"/>
      <c r="BB254" s="208"/>
      <c r="BC254" s="208"/>
      <c r="BD254" s="208"/>
      <c r="BE254" s="208"/>
      <c r="BF254" s="208"/>
      <c r="BG254" s="208"/>
      <c r="BH254" s="208"/>
      <c r="BI254" s="208"/>
      <c r="BJ254" s="208"/>
      <c r="BK254" s="208"/>
      <c r="BL254" s="208"/>
      <c r="BM254" s="212"/>
    </row>
    <row r="255" spans="1:65">
      <c r="A255" s="29"/>
      <c r="B255" s="3" t="s">
        <v>86</v>
      </c>
      <c r="C255" s="28"/>
      <c r="D255" s="13">
        <v>1.116922160302555E-2</v>
      </c>
      <c r="E255" s="13">
        <v>7.4452309508960084E-3</v>
      </c>
      <c r="F255" s="13">
        <v>7.3124721268908377E-3</v>
      </c>
      <c r="G255" s="13">
        <v>1.739200175547502E-2</v>
      </c>
      <c r="H255" s="13">
        <v>2.4122072159201115E-2</v>
      </c>
      <c r="I255" s="13">
        <v>2.1709717533991047E-3</v>
      </c>
      <c r="J255" s="13">
        <v>4.7565027127897778E-3</v>
      </c>
      <c r="K255" s="13">
        <v>1.3993501812225553E-2</v>
      </c>
      <c r="L255" s="13">
        <v>2.1634027402352183E-2</v>
      </c>
      <c r="M255" s="13">
        <v>2.351357542020209E-2</v>
      </c>
      <c r="N255" s="13">
        <v>1.273880252561831E-2</v>
      </c>
      <c r="O255" s="13">
        <v>2.3080404359762188E-2</v>
      </c>
      <c r="P255" s="13">
        <v>4.6190961136087704E-3</v>
      </c>
      <c r="Q255" s="13">
        <v>1.3748218774979585E-2</v>
      </c>
      <c r="R255" s="13">
        <v>2.6065444646900058E-3</v>
      </c>
      <c r="S255" s="13">
        <v>7.6714323669218433E-3</v>
      </c>
      <c r="T255" s="13">
        <v>2.1022741022931505E-2</v>
      </c>
      <c r="U255" s="13">
        <v>1.914852482867627E-2</v>
      </c>
      <c r="V255" s="13">
        <v>2.9048799339015875E-2</v>
      </c>
      <c r="W255" s="13">
        <v>1.1846628718141024E-2</v>
      </c>
      <c r="X255" s="13">
        <v>4.0260524308298792E-3</v>
      </c>
      <c r="Y255" s="13">
        <v>1.7487249733650043E-2</v>
      </c>
      <c r="Z255" s="145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3" t="s">
        <v>271</v>
      </c>
      <c r="C256" s="28"/>
      <c r="D256" s="13">
        <v>-2.6524681592356214E-2</v>
      </c>
      <c r="E256" s="13">
        <v>5.2918965013363017E-2</v>
      </c>
      <c r="F256" s="13">
        <v>-1.9936671873833189E-2</v>
      </c>
      <c r="G256" s="13">
        <v>-5.2105325030169514E-3</v>
      </c>
      <c r="H256" s="13">
        <v>-7.4500893542541746E-2</v>
      </c>
      <c r="I256" s="13">
        <v>1.2604801534950028E-3</v>
      </c>
      <c r="J256" s="13">
        <v>2.5404336188943333E-2</v>
      </c>
      <c r="K256" s="13">
        <v>1.571608660287982E-2</v>
      </c>
      <c r="L256" s="13">
        <v>-1.3388971991967757E-4</v>
      </c>
      <c r="M256" s="13">
        <v>7.96548693402932E-3</v>
      </c>
      <c r="N256" s="13">
        <v>4.3230715427299726E-2</v>
      </c>
      <c r="O256" s="13">
        <v>-1.5673842055965337E-2</v>
      </c>
      <c r="P256" s="13">
        <v>-2.3036911741373345E-2</v>
      </c>
      <c r="Q256" s="13">
        <v>-1.5286312072522734E-2</v>
      </c>
      <c r="R256" s="13">
        <v>-7.9269069177201334E-4</v>
      </c>
      <c r="S256" s="13">
        <v>-2.7135090614452073E-2</v>
      </c>
      <c r="T256" s="13">
        <v>0.1025228028940075</v>
      </c>
      <c r="U256" s="13">
        <v>9.5841741928583968E-3</v>
      </c>
      <c r="V256" s="13">
        <v>6.024172486209789E-4</v>
      </c>
      <c r="W256" s="13">
        <v>-1.6270638230466816E-2</v>
      </c>
      <c r="X256" s="13">
        <v>-1.5809477550170259E-2</v>
      </c>
      <c r="Y256" s="13">
        <v>9.128076884356906E-3</v>
      </c>
      <c r="Z256" s="145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A257" s="29"/>
      <c r="B257" s="45" t="s">
        <v>272</v>
      </c>
      <c r="C257" s="46"/>
      <c r="D257" s="44">
        <v>1.1299999999999999</v>
      </c>
      <c r="E257" s="44">
        <v>2.31</v>
      </c>
      <c r="F257" s="44">
        <v>0.84</v>
      </c>
      <c r="G257" s="44">
        <v>0.21</v>
      </c>
      <c r="H257" s="44">
        <v>3.21</v>
      </c>
      <c r="I257" s="44">
        <v>7.0000000000000007E-2</v>
      </c>
      <c r="J257" s="44">
        <v>1.1200000000000001</v>
      </c>
      <c r="K257" s="44">
        <v>0.7</v>
      </c>
      <c r="L257" s="44">
        <v>0.01</v>
      </c>
      <c r="M257" s="44">
        <v>0.36</v>
      </c>
      <c r="N257" s="44">
        <v>1.89</v>
      </c>
      <c r="O257" s="44">
        <v>0.66</v>
      </c>
      <c r="P257" s="44">
        <v>0.98</v>
      </c>
      <c r="Q257" s="44">
        <v>0.64</v>
      </c>
      <c r="R257" s="44">
        <v>0.01</v>
      </c>
      <c r="S257" s="44">
        <v>1.1499999999999999</v>
      </c>
      <c r="T257" s="44">
        <v>4.46</v>
      </c>
      <c r="U257" s="44">
        <v>0.43</v>
      </c>
      <c r="V257" s="44">
        <v>0.05</v>
      </c>
      <c r="W257" s="44">
        <v>0.68</v>
      </c>
      <c r="X257" s="44">
        <v>0.66</v>
      </c>
      <c r="Y257" s="44">
        <v>0.42</v>
      </c>
      <c r="Z257" s="145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3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BM258" s="53"/>
    </row>
    <row r="259" spans="1:65" ht="15">
      <c r="B259" s="8" t="s">
        <v>500</v>
      </c>
      <c r="BM259" s="27" t="s">
        <v>66</v>
      </c>
    </row>
    <row r="260" spans="1:65" ht="15">
      <c r="A260" s="24" t="s">
        <v>33</v>
      </c>
      <c r="B260" s="18" t="s">
        <v>117</v>
      </c>
      <c r="C260" s="15" t="s">
        <v>118</v>
      </c>
      <c r="D260" s="16" t="s">
        <v>240</v>
      </c>
      <c r="E260" s="17" t="s">
        <v>240</v>
      </c>
      <c r="F260" s="17" t="s">
        <v>240</v>
      </c>
      <c r="G260" s="17" t="s">
        <v>240</v>
      </c>
      <c r="H260" s="17" t="s">
        <v>240</v>
      </c>
      <c r="I260" s="17" t="s">
        <v>240</v>
      </c>
      <c r="J260" s="17" t="s">
        <v>240</v>
      </c>
      <c r="K260" s="17" t="s">
        <v>240</v>
      </c>
      <c r="L260" s="17" t="s">
        <v>240</v>
      </c>
      <c r="M260" s="14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241</v>
      </c>
      <c r="C261" s="9" t="s">
        <v>241</v>
      </c>
      <c r="D261" s="143" t="s">
        <v>243</v>
      </c>
      <c r="E261" s="144" t="s">
        <v>245</v>
      </c>
      <c r="F261" s="144" t="s">
        <v>247</v>
      </c>
      <c r="G261" s="144" t="s">
        <v>248</v>
      </c>
      <c r="H261" s="144" t="s">
        <v>249</v>
      </c>
      <c r="I261" s="144" t="s">
        <v>254</v>
      </c>
      <c r="J261" s="144" t="s">
        <v>258</v>
      </c>
      <c r="K261" s="144" t="s">
        <v>259</v>
      </c>
      <c r="L261" s="144" t="s">
        <v>260</v>
      </c>
      <c r="M261" s="14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286</v>
      </c>
      <c r="E262" s="11" t="s">
        <v>287</v>
      </c>
      <c r="F262" s="11" t="s">
        <v>286</v>
      </c>
      <c r="G262" s="11" t="s">
        <v>287</v>
      </c>
      <c r="H262" s="11" t="s">
        <v>287</v>
      </c>
      <c r="I262" s="11" t="s">
        <v>287</v>
      </c>
      <c r="J262" s="11" t="s">
        <v>287</v>
      </c>
      <c r="K262" s="11" t="s">
        <v>287</v>
      </c>
      <c r="L262" s="11" t="s">
        <v>287</v>
      </c>
      <c r="M262" s="14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/>
      <c r="E263" s="25"/>
      <c r="F263" s="25"/>
      <c r="G263" s="25"/>
      <c r="H263" s="25"/>
      <c r="I263" s="25"/>
      <c r="J263" s="25"/>
      <c r="K263" s="25"/>
      <c r="L263" s="25"/>
      <c r="M263" s="14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</v>
      </c>
    </row>
    <row r="264" spans="1:65">
      <c r="A264" s="29"/>
      <c r="B264" s="18">
        <v>1</v>
      </c>
      <c r="C264" s="14">
        <v>1</v>
      </c>
      <c r="D264" s="21">
        <v>1.38</v>
      </c>
      <c r="E264" s="21">
        <v>1.39</v>
      </c>
      <c r="F264" s="21">
        <v>1.35</v>
      </c>
      <c r="G264" s="21">
        <v>1.4039155982071925</v>
      </c>
      <c r="H264" s="21">
        <v>1.44</v>
      </c>
      <c r="I264" s="21">
        <v>1.41</v>
      </c>
      <c r="J264" s="21">
        <v>1.43</v>
      </c>
      <c r="K264" s="140">
        <v>1.677734439264801</v>
      </c>
      <c r="L264" s="21">
        <v>1.53</v>
      </c>
      <c r="M264" s="14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1.43</v>
      </c>
      <c r="E265" s="11">
        <v>1.39</v>
      </c>
      <c r="F265" s="11">
        <v>1.48</v>
      </c>
      <c r="G265" s="11">
        <v>1.3979386659802999</v>
      </c>
      <c r="H265" s="11">
        <v>1.45</v>
      </c>
      <c r="I265" s="11">
        <v>1.44</v>
      </c>
      <c r="J265" s="11">
        <v>1.46</v>
      </c>
      <c r="K265" s="141">
        <v>1.5692483500988805</v>
      </c>
      <c r="L265" s="11">
        <v>1.49</v>
      </c>
      <c r="M265" s="14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 t="e">
        <v>#N/A</v>
      </c>
    </row>
    <row r="266" spans="1:65">
      <c r="A266" s="29"/>
      <c r="B266" s="19">
        <v>1</v>
      </c>
      <c r="C266" s="9">
        <v>3</v>
      </c>
      <c r="D266" s="11">
        <v>1.41</v>
      </c>
      <c r="E266" s="11">
        <v>1.38</v>
      </c>
      <c r="F266" s="11">
        <v>1.45</v>
      </c>
      <c r="G266" s="11">
        <v>1.4008874909394899</v>
      </c>
      <c r="H266" s="11">
        <v>1.36</v>
      </c>
      <c r="I266" s="11">
        <v>1.49</v>
      </c>
      <c r="J266" s="11">
        <v>1.43</v>
      </c>
      <c r="K266" s="141">
        <v>1.5151670743379246</v>
      </c>
      <c r="L266" s="11">
        <v>1.52</v>
      </c>
      <c r="M266" s="145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46">
        <v>1.59</v>
      </c>
      <c r="E267" s="11">
        <v>1.32</v>
      </c>
      <c r="F267" s="11">
        <v>1.51</v>
      </c>
      <c r="G267" s="11">
        <v>1.4249760653499399</v>
      </c>
      <c r="H267" s="11">
        <v>1.35</v>
      </c>
      <c r="I267" s="11">
        <v>1.42</v>
      </c>
      <c r="J267" s="11">
        <v>1.48</v>
      </c>
      <c r="K267" s="141">
        <v>1.52561460841823</v>
      </c>
      <c r="L267" s="11">
        <v>1.5</v>
      </c>
      <c r="M267" s="14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1.4306128471641357</v>
      </c>
    </row>
    <row r="268" spans="1:65">
      <c r="A268" s="29"/>
      <c r="B268" s="19">
        <v>1</v>
      </c>
      <c r="C268" s="9">
        <v>5</v>
      </c>
      <c r="D268" s="11">
        <v>1.41</v>
      </c>
      <c r="E268" s="11">
        <v>1.44</v>
      </c>
      <c r="F268" s="11">
        <v>1.5</v>
      </c>
      <c r="G268" s="11">
        <v>1.4225497823335</v>
      </c>
      <c r="H268" s="11">
        <v>1.41</v>
      </c>
      <c r="I268" s="11">
        <v>1.41</v>
      </c>
      <c r="J268" s="11">
        <v>1.48</v>
      </c>
      <c r="K268" s="141">
        <v>1.5878304521325899</v>
      </c>
      <c r="L268" s="11">
        <v>1.51</v>
      </c>
      <c r="M268" s="14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33</v>
      </c>
    </row>
    <row r="269" spans="1:65">
      <c r="A269" s="29"/>
      <c r="B269" s="19">
        <v>1</v>
      </c>
      <c r="C269" s="9">
        <v>6</v>
      </c>
      <c r="D269" s="11">
        <v>1.44</v>
      </c>
      <c r="E269" s="11">
        <v>1.38</v>
      </c>
      <c r="F269" s="11">
        <v>1.37</v>
      </c>
      <c r="G269" s="11">
        <v>1.4551490610680899</v>
      </c>
      <c r="H269" s="11">
        <v>1.31</v>
      </c>
      <c r="I269" s="11">
        <v>1.47</v>
      </c>
      <c r="J269" s="11">
        <v>1.46</v>
      </c>
      <c r="K269" s="141">
        <v>1.6096817625649222</v>
      </c>
      <c r="L269" s="11">
        <v>1.47</v>
      </c>
      <c r="M269" s="14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20" t="s">
        <v>268</v>
      </c>
      <c r="C270" s="12"/>
      <c r="D270" s="22">
        <v>1.4433333333333334</v>
      </c>
      <c r="E270" s="22">
        <v>1.3833333333333335</v>
      </c>
      <c r="F270" s="22">
        <v>1.4433333333333334</v>
      </c>
      <c r="G270" s="22">
        <v>1.4175694439797522</v>
      </c>
      <c r="H270" s="22">
        <v>1.3866666666666667</v>
      </c>
      <c r="I270" s="22">
        <v>1.4400000000000002</v>
      </c>
      <c r="J270" s="22">
        <v>1.4566666666666663</v>
      </c>
      <c r="K270" s="22">
        <v>1.5808794478028911</v>
      </c>
      <c r="L270" s="22">
        <v>1.5033333333333332</v>
      </c>
      <c r="M270" s="14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269</v>
      </c>
      <c r="C271" s="28"/>
      <c r="D271" s="11">
        <v>1.42</v>
      </c>
      <c r="E271" s="11">
        <v>1.3849999999999998</v>
      </c>
      <c r="F271" s="11">
        <v>1.4649999999999999</v>
      </c>
      <c r="G271" s="11">
        <v>1.4132326902703463</v>
      </c>
      <c r="H271" s="11">
        <v>1.385</v>
      </c>
      <c r="I271" s="11">
        <v>1.43</v>
      </c>
      <c r="J271" s="11">
        <v>1.46</v>
      </c>
      <c r="K271" s="11">
        <v>1.5785394011157352</v>
      </c>
      <c r="L271" s="11">
        <v>1.5049999999999999</v>
      </c>
      <c r="M271" s="14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270</v>
      </c>
      <c r="C272" s="28"/>
      <c r="D272" s="23">
        <v>7.4744007563594533E-2</v>
      </c>
      <c r="E272" s="23">
        <v>3.8297084310253485E-2</v>
      </c>
      <c r="F272" s="23">
        <v>6.8019605016985063E-2</v>
      </c>
      <c r="G272" s="23">
        <v>2.1642421016269699E-2</v>
      </c>
      <c r="H272" s="23">
        <v>5.5377492419453771E-2</v>
      </c>
      <c r="I272" s="23">
        <v>3.3466401061363053E-2</v>
      </c>
      <c r="J272" s="23">
        <v>2.2509257354845533E-2</v>
      </c>
      <c r="K272" s="23">
        <v>5.9609361849194638E-2</v>
      </c>
      <c r="L272" s="23">
        <v>2.1602468994692887E-2</v>
      </c>
      <c r="M272" s="227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54"/>
    </row>
    <row r="273" spans="1:65">
      <c r="A273" s="29"/>
      <c r="B273" s="3" t="s">
        <v>86</v>
      </c>
      <c r="C273" s="28"/>
      <c r="D273" s="13">
        <v>5.1785686533668267E-2</v>
      </c>
      <c r="E273" s="13">
        <v>2.7684639260424204E-2</v>
      </c>
      <c r="F273" s="13">
        <v>4.7126747124931916E-2</v>
      </c>
      <c r="G273" s="13">
        <v>1.526727393016439E-2</v>
      </c>
      <c r="H273" s="13">
        <v>3.9935691648644543E-2</v>
      </c>
      <c r="I273" s="13">
        <v>2.3240556292613228E-2</v>
      </c>
      <c r="J273" s="13">
        <v>1.5452579419802428E-2</v>
      </c>
      <c r="K273" s="13">
        <v>3.7706456322169173E-2</v>
      </c>
      <c r="L273" s="13">
        <v>1.4369713300239173E-2</v>
      </c>
      <c r="M273" s="14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3" t="s">
        <v>271</v>
      </c>
      <c r="C274" s="28"/>
      <c r="D274" s="13">
        <v>8.8916342352252098E-3</v>
      </c>
      <c r="E274" s="13">
        <v>-3.3048433700650137E-2</v>
      </c>
      <c r="F274" s="13">
        <v>8.8916342352252098E-3</v>
      </c>
      <c r="G274" s="13">
        <v>-9.1173535944676365E-3</v>
      </c>
      <c r="H274" s="13">
        <v>-3.071842992643492E-2</v>
      </c>
      <c r="I274" s="13">
        <v>6.5616304610101039E-3</v>
      </c>
      <c r="J274" s="13">
        <v>1.8211649332086077E-2</v>
      </c>
      <c r="K274" s="13">
        <v>0.10503652398804109</v>
      </c>
      <c r="L274" s="13">
        <v>5.0831702171100446E-2</v>
      </c>
      <c r="M274" s="145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A275" s="29"/>
      <c r="B275" s="45" t="s">
        <v>272</v>
      </c>
      <c r="C275" s="46"/>
      <c r="D275" s="44">
        <v>0</v>
      </c>
      <c r="E275" s="44">
        <v>1.57</v>
      </c>
      <c r="F275" s="44">
        <v>0</v>
      </c>
      <c r="G275" s="44">
        <v>0.67</v>
      </c>
      <c r="H275" s="44">
        <v>1.48</v>
      </c>
      <c r="I275" s="44">
        <v>0.09</v>
      </c>
      <c r="J275" s="44">
        <v>0.35</v>
      </c>
      <c r="K275" s="44">
        <v>3.6</v>
      </c>
      <c r="L275" s="44">
        <v>1.57</v>
      </c>
      <c r="M275" s="14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3"/>
    </row>
    <row r="276" spans="1:65">
      <c r="B276" s="3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BM276" s="53"/>
    </row>
    <row r="277" spans="1:65" ht="15">
      <c r="B277" s="8" t="s">
        <v>501</v>
      </c>
      <c r="BM277" s="27" t="s">
        <v>66</v>
      </c>
    </row>
    <row r="278" spans="1:65" ht="15">
      <c r="A278" s="24" t="s">
        <v>36</v>
      </c>
      <c r="B278" s="18" t="s">
        <v>117</v>
      </c>
      <c r="C278" s="15" t="s">
        <v>118</v>
      </c>
      <c r="D278" s="16" t="s">
        <v>240</v>
      </c>
      <c r="E278" s="17" t="s">
        <v>240</v>
      </c>
      <c r="F278" s="17" t="s">
        <v>240</v>
      </c>
      <c r="G278" s="17" t="s">
        <v>240</v>
      </c>
      <c r="H278" s="17" t="s">
        <v>240</v>
      </c>
      <c r="I278" s="17" t="s">
        <v>240</v>
      </c>
      <c r="J278" s="17" t="s">
        <v>240</v>
      </c>
      <c r="K278" s="17" t="s">
        <v>240</v>
      </c>
      <c r="L278" s="17" t="s">
        <v>240</v>
      </c>
      <c r="M278" s="14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241</v>
      </c>
      <c r="C279" s="9" t="s">
        <v>241</v>
      </c>
      <c r="D279" s="143" t="s">
        <v>243</v>
      </c>
      <c r="E279" s="144" t="s">
        <v>245</v>
      </c>
      <c r="F279" s="144" t="s">
        <v>247</v>
      </c>
      <c r="G279" s="144" t="s">
        <v>248</v>
      </c>
      <c r="H279" s="144" t="s">
        <v>249</v>
      </c>
      <c r="I279" s="144" t="s">
        <v>254</v>
      </c>
      <c r="J279" s="144" t="s">
        <v>258</v>
      </c>
      <c r="K279" s="144" t="s">
        <v>259</v>
      </c>
      <c r="L279" s="144" t="s">
        <v>260</v>
      </c>
      <c r="M279" s="14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286</v>
      </c>
      <c r="E280" s="11" t="s">
        <v>287</v>
      </c>
      <c r="F280" s="11" t="s">
        <v>286</v>
      </c>
      <c r="G280" s="11" t="s">
        <v>287</v>
      </c>
      <c r="H280" s="11" t="s">
        <v>287</v>
      </c>
      <c r="I280" s="11" t="s">
        <v>287</v>
      </c>
      <c r="J280" s="11" t="s">
        <v>287</v>
      </c>
      <c r="K280" s="11" t="s">
        <v>287</v>
      </c>
      <c r="L280" s="11" t="s">
        <v>287</v>
      </c>
      <c r="M280" s="14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/>
      <c r="E281" s="25"/>
      <c r="F281" s="25"/>
      <c r="G281" s="25"/>
      <c r="H281" s="25"/>
      <c r="I281" s="25"/>
      <c r="J281" s="25"/>
      <c r="K281" s="25"/>
      <c r="L281" s="25"/>
      <c r="M281" s="14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0.88</v>
      </c>
      <c r="E282" s="21">
        <v>0.87</v>
      </c>
      <c r="F282" s="21">
        <v>0.82</v>
      </c>
      <c r="G282" s="21">
        <v>0.86115149707814687</v>
      </c>
      <c r="H282" s="21">
        <v>0.77</v>
      </c>
      <c r="I282" s="21">
        <v>0.86</v>
      </c>
      <c r="J282" s="21">
        <v>0.89</v>
      </c>
      <c r="K282" s="140">
        <v>1.0306087244364253</v>
      </c>
      <c r="L282" s="21">
        <v>0.89</v>
      </c>
      <c r="M282" s="14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0.82</v>
      </c>
      <c r="E283" s="11">
        <v>0.85</v>
      </c>
      <c r="F283" s="11">
        <v>0.91</v>
      </c>
      <c r="G283" s="11">
        <v>0.7992264045235542</v>
      </c>
      <c r="H283" s="11">
        <v>0.82</v>
      </c>
      <c r="I283" s="11">
        <v>0.9</v>
      </c>
      <c r="J283" s="11">
        <v>0.9</v>
      </c>
      <c r="K283" s="141">
        <v>0.93795994271203764</v>
      </c>
      <c r="L283" s="11">
        <v>0.9</v>
      </c>
      <c r="M283" s="14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e">
        <v>#N/A</v>
      </c>
    </row>
    <row r="284" spans="1:65">
      <c r="A284" s="29"/>
      <c r="B284" s="19">
        <v>1</v>
      </c>
      <c r="C284" s="9">
        <v>3</v>
      </c>
      <c r="D284" s="11">
        <v>0.8</v>
      </c>
      <c r="E284" s="11">
        <v>0.84</v>
      </c>
      <c r="F284" s="11">
        <v>0.84</v>
      </c>
      <c r="G284" s="11">
        <v>0.8663119214576962</v>
      </c>
      <c r="H284" s="11">
        <v>0.75</v>
      </c>
      <c r="I284" s="11">
        <v>0.93</v>
      </c>
      <c r="J284" s="11">
        <v>0.9</v>
      </c>
      <c r="K284" s="141">
        <v>0.9347103802597605</v>
      </c>
      <c r="L284" s="11">
        <v>0.89</v>
      </c>
      <c r="M284" s="145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0.91</v>
      </c>
      <c r="E285" s="11">
        <v>0.86</v>
      </c>
      <c r="F285" s="11">
        <v>0.91</v>
      </c>
      <c r="G285" s="11">
        <v>0.8692205242898059</v>
      </c>
      <c r="H285" s="11">
        <v>0.81</v>
      </c>
      <c r="I285" s="11">
        <v>0.88</v>
      </c>
      <c r="J285" s="11">
        <v>0.91</v>
      </c>
      <c r="K285" s="141">
        <v>0.93017640542764735</v>
      </c>
      <c r="L285" s="11">
        <v>0.91</v>
      </c>
      <c r="M285" s="14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0.86664300505325875</v>
      </c>
    </row>
    <row r="286" spans="1:65">
      <c r="A286" s="29"/>
      <c r="B286" s="19">
        <v>1</v>
      </c>
      <c r="C286" s="9">
        <v>5</v>
      </c>
      <c r="D286" s="11">
        <v>0.85</v>
      </c>
      <c r="E286" s="11">
        <v>0.87</v>
      </c>
      <c r="F286" s="11">
        <v>0.9</v>
      </c>
      <c r="G286" s="11">
        <v>0.82624826309283095</v>
      </c>
      <c r="H286" s="11">
        <v>0.82</v>
      </c>
      <c r="I286" s="11">
        <v>0.88</v>
      </c>
      <c r="J286" s="11">
        <v>0.91</v>
      </c>
      <c r="K286" s="141">
        <v>1.0081340613489624</v>
      </c>
      <c r="L286" s="11">
        <v>0.91</v>
      </c>
      <c r="M286" s="14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34</v>
      </c>
    </row>
    <row r="287" spans="1:65">
      <c r="A287" s="29"/>
      <c r="B287" s="19">
        <v>1</v>
      </c>
      <c r="C287" s="9">
        <v>6</v>
      </c>
      <c r="D287" s="11">
        <v>0.89</v>
      </c>
      <c r="E287" s="11">
        <v>0.85</v>
      </c>
      <c r="F287" s="11">
        <v>0.82</v>
      </c>
      <c r="G287" s="11">
        <v>0.96670563211438432</v>
      </c>
      <c r="H287" s="11">
        <v>0.78</v>
      </c>
      <c r="I287" s="11">
        <v>0.91</v>
      </c>
      <c r="J287" s="11">
        <v>0.91</v>
      </c>
      <c r="K287" s="141">
        <v>0.98065812167144406</v>
      </c>
      <c r="L287" s="11">
        <v>0.89</v>
      </c>
      <c r="M287" s="14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20" t="s">
        <v>268</v>
      </c>
      <c r="C288" s="12"/>
      <c r="D288" s="22">
        <v>0.85833333333333328</v>
      </c>
      <c r="E288" s="22">
        <v>0.85666666666666658</v>
      </c>
      <c r="F288" s="22">
        <v>0.8666666666666667</v>
      </c>
      <c r="G288" s="22">
        <v>0.86481070709273633</v>
      </c>
      <c r="H288" s="22">
        <v>0.79166666666666663</v>
      </c>
      <c r="I288" s="22">
        <v>0.89333333333333342</v>
      </c>
      <c r="J288" s="22">
        <v>0.90333333333333332</v>
      </c>
      <c r="K288" s="22">
        <v>0.97037460597604619</v>
      </c>
      <c r="L288" s="22">
        <v>0.89833333333333332</v>
      </c>
      <c r="M288" s="145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269</v>
      </c>
      <c r="C289" s="28"/>
      <c r="D289" s="11">
        <v>0.86499999999999999</v>
      </c>
      <c r="E289" s="11">
        <v>0.85499999999999998</v>
      </c>
      <c r="F289" s="11">
        <v>0.87</v>
      </c>
      <c r="G289" s="11">
        <v>0.86373170926792153</v>
      </c>
      <c r="H289" s="11">
        <v>0.79500000000000004</v>
      </c>
      <c r="I289" s="11">
        <v>0.89</v>
      </c>
      <c r="J289" s="11">
        <v>0.90500000000000003</v>
      </c>
      <c r="K289" s="11">
        <v>0.9593090321917408</v>
      </c>
      <c r="L289" s="11">
        <v>0.89500000000000002</v>
      </c>
      <c r="M289" s="145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270</v>
      </c>
      <c r="C290" s="28"/>
      <c r="D290" s="23">
        <v>4.2622372841814749E-2</v>
      </c>
      <c r="E290" s="23">
        <v>1.2110601416389977E-2</v>
      </c>
      <c r="F290" s="23">
        <v>4.4572039067858116E-2</v>
      </c>
      <c r="G290" s="23">
        <v>5.6931587938702601E-2</v>
      </c>
      <c r="H290" s="23">
        <v>2.9268868558020238E-2</v>
      </c>
      <c r="I290" s="23">
        <v>2.5033311140691475E-2</v>
      </c>
      <c r="J290" s="23">
        <v>8.1649658092772665E-3</v>
      </c>
      <c r="K290" s="23">
        <v>4.2657282870821149E-2</v>
      </c>
      <c r="L290" s="23">
        <v>9.8319208025017604E-3</v>
      </c>
      <c r="M290" s="227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8"/>
      <c r="AT290" s="228"/>
      <c r="AU290" s="228"/>
      <c r="AV290" s="228"/>
      <c r="AW290" s="228"/>
      <c r="AX290" s="228"/>
      <c r="AY290" s="228"/>
      <c r="AZ290" s="228"/>
      <c r="BA290" s="228"/>
      <c r="BB290" s="228"/>
      <c r="BC290" s="228"/>
      <c r="BD290" s="228"/>
      <c r="BE290" s="228"/>
      <c r="BF290" s="228"/>
      <c r="BG290" s="228"/>
      <c r="BH290" s="228"/>
      <c r="BI290" s="228"/>
      <c r="BJ290" s="228"/>
      <c r="BK290" s="228"/>
      <c r="BL290" s="228"/>
      <c r="BM290" s="54"/>
    </row>
    <row r="291" spans="1:65">
      <c r="A291" s="29"/>
      <c r="B291" s="3" t="s">
        <v>86</v>
      </c>
      <c r="C291" s="28"/>
      <c r="D291" s="13">
        <v>4.9657133407939515E-2</v>
      </c>
      <c r="E291" s="13">
        <v>1.4136888812906589E-2</v>
      </c>
      <c r="F291" s="13">
        <v>5.1429275847528592E-2</v>
      </c>
      <c r="G291" s="13">
        <v>6.5831270903307232E-2</v>
      </c>
      <c r="H291" s="13">
        <v>3.6971202389078195E-2</v>
      </c>
      <c r="I291" s="13">
        <v>2.8022363217191947E-2</v>
      </c>
      <c r="J291" s="13">
        <v>9.0387075379453133E-3</v>
      </c>
      <c r="K291" s="13">
        <v>4.3959603443985994E-2</v>
      </c>
      <c r="L291" s="13">
        <v>1.0944624269946301E-2</v>
      </c>
      <c r="M291" s="14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271</v>
      </c>
      <c r="C292" s="28"/>
      <c r="D292" s="13">
        <v>-9.5883445334158379E-3</v>
      </c>
      <c r="E292" s="13">
        <v>-1.1511473961506313E-2</v>
      </c>
      <c r="F292" s="13">
        <v>2.7302607036538973E-5</v>
      </c>
      <c r="G292" s="13">
        <v>-2.1142476773464702E-3</v>
      </c>
      <c r="H292" s="13">
        <v>-8.6513521657033965E-2</v>
      </c>
      <c r="I292" s="13">
        <v>3.0797373456483923E-2</v>
      </c>
      <c r="J292" s="13">
        <v>4.2336150025026553E-2</v>
      </c>
      <c r="K292" s="13">
        <v>0.1196935766145284</v>
      </c>
      <c r="L292" s="13">
        <v>3.6566761740755238E-2</v>
      </c>
      <c r="M292" s="145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272</v>
      </c>
      <c r="C293" s="46"/>
      <c r="D293" s="44">
        <v>0.21</v>
      </c>
      <c r="E293" s="44">
        <v>0.25</v>
      </c>
      <c r="F293" s="44">
        <v>0</v>
      </c>
      <c r="G293" s="44">
        <v>0.05</v>
      </c>
      <c r="H293" s="44">
        <v>1.9</v>
      </c>
      <c r="I293" s="44">
        <v>0.67</v>
      </c>
      <c r="J293" s="44">
        <v>0.93</v>
      </c>
      <c r="K293" s="44">
        <v>2.62</v>
      </c>
      <c r="L293" s="44">
        <v>0.8</v>
      </c>
      <c r="M293" s="145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BM294" s="53"/>
    </row>
    <row r="295" spans="1:65" ht="15">
      <c r="B295" s="8" t="s">
        <v>502</v>
      </c>
      <c r="BM295" s="27" t="s">
        <v>66</v>
      </c>
    </row>
    <row r="296" spans="1:65" ht="15">
      <c r="A296" s="24" t="s">
        <v>39</v>
      </c>
      <c r="B296" s="18" t="s">
        <v>117</v>
      </c>
      <c r="C296" s="15" t="s">
        <v>118</v>
      </c>
      <c r="D296" s="16" t="s">
        <v>240</v>
      </c>
      <c r="E296" s="17" t="s">
        <v>240</v>
      </c>
      <c r="F296" s="17" t="s">
        <v>240</v>
      </c>
      <c r="G296" s="17" t="s">
        <v>240</v>
      </c>
      <c r="H296" s="17" t="s">
        <v>240</v>
      </c>
      <c r="I296" s="17" t="s">
        <v>240</v>
      </c>
      <c r="J296" s="17" t="s">
        <v>240</v>
      </c>
      <c r="K296" s="17" t="s">
        <v>240</v>
      </c>
      <c r="L296" s="17" t="s">
        <v>240</v>
      </c>
      <c r="M296" s="145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241</v>
      </c>
      <c r="C297" s="9" t="s">
        <v>241</v>
      </c>
      <c r="D297" s="143" t="s">
        <v>243</v>
      </c>
      <c r="E297" s="144" t="s">
        <v>245</v>
      </c>
      <c r="F297" s="144" t="s">
        <v>247</v>
      </c>
      <c r="G297" s="144" t="s">
        <v>248</v>
      </c>
      <c r="H297" s="144" t="s">
        <v>249</v>
      </c>
      <c r="I297" s="144" t="s">
        <v>254</v>
      </c>
      <c r="J297" s="144" t="s">
        <v>258</v>
      </c>
      <c r="K297" s="144" t="s">
        <v>259</v>
      </c>
      <c r="L297" s="144" t="s">
        <v>260</v>
      </c>
      <c r="M297" s="145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286</v>
      </c>
      <c r="E298" s="11" t="s">
        <v>287</v>
      </c>
      <c r="F298" s="11" t="s">
        <v>286</v>
      </c>
      <c r="G298" s="11" t="s">
        <v>287</v>
      </c>
      <c r="H298" s="11" t="s">
        <v>287</v>
      </c>
      <c r="I298" s="11" t="s">
        <v>287</v>
      </c>
      <c r="J298" s="11" t="s">
        <v>287</v>
      </c>
      <c r="K298" s="11" t="s">
        <v>287</v>
      </c>
      <c r="L298" s="11" t="s">
        <v>287</v>
      </c>
      <c r="M298" s="145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145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">
        <v>0.51</v>
      </c>
      <c r="E300" s="21">
        <v>0.45</v>
      </c>
      <c r="F300" s="21">
        <v>0.48</v>
      </c>
      <c r="G300" s="21">
        <v>0.44766090000000003</v>
      </c>
      <c r="H300" s="21">
        <v>0.43</v>
      </c>
      <c r="I300" s="21">
        <v>0.51</v>
      </c>
      <c r="J300" s="21">
        <v>0.49</v>
      </c>
      <c r="K300" s="21">
        <v>0.55505982158519029</v>
      </c>
      <c r="L300" s="21">
        <v>0.53</v>
      </c>
      <c r="M300" s="145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0.51</v>
      </c>
      <c r="E301" s="11">
        <v>0.48</v>
      </c>
      <c r="F301" s="11">
        <v>0.51</v>
      </c>
      <c r="G301" s="11">
        <v>0.44121070000000001</v>
      </c>
      <c r="H301" s="11">
        <v>0.45</v>
      </c>
      <c r="I301" s="11">
        <v>0.52</v>
      </c>
      <c r="J301" s="11">
        <v>0.49</v>
      </c>
      <c r="K301" s="11">
        <v>0.51715581829180857</v>
      </c>
      <c r="L301" s="11">
        <v>0.52</v>
      </c>
      <c r="M301" s="145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1">
        <v>0.47</v>
      </c>
      <c r="E302" s="11">
        <v>0.48</v>
      </c>
      <c r="F302" s="11">
        <v>0.5</v>
      </c>
      <c r="G302" s="11">
        <v>0.45707159999999997</v>
      </c>
      <c r="H302" s="11">
        <v>0.48</v>
      </c>
      <c r="I302" s="11">
        <v>0.54</v>
      </c>
      <c r="J302" s="11">
        <v>0.49</v>
      </c>
      <c r="K302" s="11">
        <v>0.50671690226352251</v>
      </c>
      <c r="L302" s="11">
        <v>0.53</v>
      </c>
      <c r="M302" s="145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0.54</v>
      </c>
      <c r="E303" s="11">
        <v>0.46</v>
      </c>
      <c r="F303" s="11">
        <v>0.52</v>
      </c>
      <c r="G303" s="11">
        <v>0.44247390000000003</v>
      </c>
      <c r="H303" s="11">
        <v>0.44</v>
      </c>
      <c r="I303" s="11">
        <v>0.52</v>
      </c>
      <c r="J303" s="11">
        <v>0.49</v>
      </c>
      <c r="K303" s="11">
        <v>0.49867761225181334</v>
      </c>
      <c r="L303" s="11">
        <v>0.53</v>
      </c>
      <c r="M303" s="145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0.48953833558628074</v>
      </c>
    </row>
    <row r="304" spans="1:65">
      <c r="A304" s="29"/>
      <c r="B304" s="19">
        <v>1</v>
      </c>
      <c r="C304" s="9">
        <v>5</v>
      </c>
      <c r="D304" s="11">
        <v>0.47</v>
      </c>
      <c r="E304" s="11">
        <v>0.48</v>
      </c>
      <c r="F304" s="11">
        <v>0.52</v>
      </c>
      <c r="G304" s="11">
        <v>0.46722330000000001</v>
      </c>
      <c r="H304" s="11">
        <v>0.41</v>
      </c>
      <c r="I304" s="11">
        <v>0.51</v>
      </c>
      <c r="J304" s="11">
        <v>0.5</v>
      </c>
      <c r="K304" s="11">
        <v>0.51304950641932234</v>
      </c>
      <c r="L304" s="11">
        <v>0.51</v>
      </c>
      <c r="M304" s="145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35</v>
      </c>
    </row>
    <row r="305" spans="1:65">
      <c r="A305" s="29"/>
      <c r="B305" s="19">
        <v>1</v>
      </c>
      <c r="C305" s="9">
        <v>6</v>
      </c>
      <c r="D305" s="11">
        <v>0.46</v>
      </c>
      <c r="E305" s="11">
        <v>0.48</v>
      </c>
      <c r="F305" s="11">
        <v>0.47</v>
      </c>
      <c r="G305" s="11">
        <v>0.45767000000000002</v>
      </c>
      <c r="H305" s="11">
        <v>0.42</v>
      </c>
      <c r="I305" s="11">
        <v>0.53</v>
      </c>
      <c r="J305" s="11">
        <v>0.46</v>
      </c>
      <c r="K305" s="11">
        <v>0.53110006084750039</v>
      </c>
      <c r="L305" s="11">
        <v>0.51</v>
      </c>
      <c r="M305" s="145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20" t="s">
        <v>268</v>
      </c>
      <c r="C306" s="12"/>
      <c r="D306" s="22">
        <v>0.49333333333333335</v>
      </c>
      <c r="E306" s="22">
        <v>0.47166666666666662</v>
      </c>
      <c r="F306" s="22">
        <v>0.5</v>
      </c>
      <c r="G306" s="22">
        <v>0.45221840000000002</v>
      </c>
      <c r="H306" s="22">
        <v>0.4383333333333333</v>
      </c>
      <c r="I306" s="22">
        <v>0.52166666666666661</v>
      </c>
      <c r="J306" s="22">
        <v>0.48666666666666664</v>
      </c>
      <c r="K306" s="22">
        <v>0.52029328694319299</v>
      </c>
      <c r="L306" s="22">
        <v>0.52166666666666661</v>
      </c>
      <c r="M306" s="145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269</v>
      </c>
      <c r="C307" s="28"/>
      <c r="D307" s="11">
        <v>0.49</v>
      </c>
      <c r="E307" s="11">
        <v>0.48</v>
      </c>
      <c r="F307" s="11">
        <v>0.505</v>
      </c>
      <c r="G307" s="11">
        <v>0.45236624999999997</v>
      </c>
      <c r="H307" s="11">
        <v>0.435</v>
      </c>
      <c r="I307" s="11">
        <v>0.52</v>
      </c>
      <c r="J307" s="11">
        <v>0.49</v>
      </c>
      <c r="K307" s="11">
        <v>0.51510266235556545</v>
      </c>
      <c r="L307" s="11">
        <v>0.52500000000000002</v>
      </c>
      <c r="M307" s="145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270</v>
      </c>
      <c r="C308" s="28"/>
      <c r="D308" s="23">
        <v>3.1411250638372669E-2</v>
      </c>
      <c r="E308" s="23">
        <v>1.3291601358251241E-2</v>
      </c>
      <c r="F308" s="23">
        <v>2.0976176963403051E-2</v>
      </c>
      <c r="G308" s="23">
        <v>1.0152005344758236E-2</v>
      </c>
      <c r="H308" s="23">
        <v>2.4832774042918903E-2</v>
      </c>
      <c r="I308" s="23">
        <v>1.1690451944500132E-2</v>
      </c>
      <c r="J308" s="23">
        <v>1.3662601021279456E-2</v>
      </c>
      <c r="K308" s="23">
        <v>2.0195890534375493E-2</v>
      </c>
      <c r="L308" s="23">
        <v>9.8319208025017587E-3</v>
      </c>
      <c r="M308" s="227"/>
      <c r="N308" s="228"/>
      <c r="O308" s="228"/>
      <c r="P308" s="228"/>
      <c r="Q308" s="228"/>
      <c r="R308" s="228"/>
      <c r="S308" s="228"/>
      <c r="T308" s="228"/>
      <c r="U308" s="228"/>
      <c r="V308" s="228"/>
      <c r="W308" s="228"/>
      <c r="X308" s="228"/>
      <c r="Y308" s="228"/>
      <c r="Z308" s="228"/>
      <c r="AA308" s="228"/>
      <c r="AB308" s="228"/>
      <c r="AC308" s="228"/>
      <c r="AD308" s="228"/>
      <c r="AE308" s="228"/>
      <c r="AF308" s="228"/>
      <c r="AG308" s="228"/>
      <c r="AH308" s="228"/>
      <c r="AI308" s="228"/>
      <c r="AJ308" s="228"/>
      <c r="AK308" s="228"/>
      <c r="AL308" s="228"/>
      <c r="AM308" s="228"/>
      <c r="AN308" s="228"/>
      <c r="AO308" s="228"/>
      <c r="AP308" s="228"/>
      <c r="AQ308" s="228"/>
      <c r="AR308" s="228"/>
      <c r="AS308" s="228"/>
      <c r="AT308" s="228"/>
      <c r="AU308" s="228"/>
      <c r="AV308" s="228"/>
      <c r="AW308" s="228"/>
      <c r="AX308" s="228"/>
      <c r="AY308" s="228"/>
      <c r="AZ308" s="228"/>
      <c r="BA308" s="228"/>
      <c r="BB308" s="228"/>
      <c r="BC308" s="228"/>
      <c r="BD308" s="228"/>
      <c r="BE308" s="228"/>
      <c r="BF308" s="228"/>
      <c r="BG308" s="228"/>
      <c r="BH308" s="228"/>
      <c r="BI308" s="228"/>
      <c r="BJ308" s="228"/>
      <c r="BK308" s="228"/>
      <c r="BL308" s="228"/>
      <c r="BM308" s="54"/>
    </row>
    <row r="309" spans="1:65">
      <c r="A309" s="29"/>
      <c r="B309" s="3" t="s">
        <v>86</v>
      </c>
      <c r="C309" s="28"/>
      <c r="D309" s="13">
        <v>6.3671453996701349E-2</v>
      </c>
      <c r="E309" s="13">
        <v>2.8180073551062706E-2</v>
      </c>
      <c r="F309" s="13">
        <v>4.1952353926806102E-2</v>
      </c>
      <c r="G309" s="13">
        <v>2.2449341611836749E-2</v>
      </c>
      <c r="H309" s="13">
        <v>5.6652716447723739E-2</v>
      </c>
      <c r="I309" s="13">
        <v>2.2409812034185558E-2</v>
      </c>
      <c r="J309" s="13">
        <v>2.8073837714957788E-2</v>
      </c>
      <c r="K309" s="13">
        <v>3.8816358083398707E-2</v>
      </c>
      <c r="L309" s="13">
        <v>1.8847132528757367E-2</v>
      </c>
      <c r="M309" s="145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271</v>
      </c>
      <c r="C310" s="28"/>
      <c r="D310" s="13">
        <v>7.7521972666505512E-3</v>
      </c>
      <c r="E310" s="13">
        <v>-3.6507189775465965E-2</v>
      </c>
      <c r="F310" s="13">
        <v>2.1370470202686231E-2</v>
      </c>
      <c r="G310" s="13">
        <v>-7.6234960315387013E-2</v>
      </c>
      <c r="H310" s="13">
        <v>-0.10459855445564503</v>
      </c>
      <c r="I310" s="13">
        <v>6.5629857244802636E-2</v>
      </c>
      <c r="J310" s="13">
        <v>-5.8660756693853511E-3</v>
      </c>
      <c r="K310" s="13">
        <v>6.2824398256940528E-2</v>
      </c>
      <c r="L310" s="13">
        <v>6.5629857244802636E-2</v>
      </c>
      <c r="M310" s="145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9"/>
      <c r="B311" s="45" t="s">
        <v>272</v>
      </c>
      <c r="C311" s="46"/>
      <c r="D311" s="44">
        <v>0</v>
      </c>
      <c r="E311" s="44">
        <v>0.54</v>
      </c>
      <c r="F311" s="44">
        <v>0.17</v>
      </c>
      <c r="G311" s="44">
        <v>1.03</v>
      </c>
      <c r="H311" s="44">
        <v>1.38</v>
      </c>
      <c r="I311" s="44">
        <v>0.71</v>
      </c>
      <c r="J311" s="44">
        <v>0.17</v>
      </c>
      <c r="K311" s="44">
        <v>0.67</v>
      </c>
      <c r="L311" s="44">
        <v>0.71</v>
      </c>
      <c r="M311" s="145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3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BM312" s="53"/>
    </row>
    <row r="313" spans="1:65" ht="15">
      <c r="B313" s="8" t="s">
        <v>503</v>
      </c>
      <c r="BM313" s="27" t="s">
        <v>66</v>
      </c>
    </row>
    <row r="314" spans="1:65" ht="15">
      <c r="A314" s="24" t="s">
        <v>52</v>
      </c>
      <c r="B314" s="18" t="s">
        <v>117</v>
      </c>
      <c r="C314" s="15" t="s">
        <v>118</v>
      </c>
      <c r="D314" s="16" t="s">
        <v>240</v>
      </c>
      <c r="E314" s="17" t="s">
        <v>240</v>
      </c>
      <c r="F314" s="17" t="s">
        <v>240</v>
      </c>
      <c r="G314" s="17" t="s">
        <v>240</v>
      </c>
      <c r="H314" s="17" t="s">
        <v>240</v>
      </c>
      <c r="I314" s="17" t="s">
        <v>240</v>
      </c>
      <c r="J314" s="17" t="s">
        <v>240</v>
      </c>
      <c r="K314" s="17" t="s">
        <v>240</v>
      </c>
      <c r="L314" s="17" t="s">
        <v>240</v>
      </c>
      <c r="M314" s="17" t="s">
        <v>240</v>
      </c>
      <c r="N314" s="17" t="s">
        <v>240</v>
      </c>
      <c r="O314" s="17" t="s">
        <v>240</v>
      </c>
      <c r="P314" s="17" t="s">
        <v>240</v>
      </c>
      <c r="Q314" s="17" t="s">
        <v>240</v>
      </c>
      <c r="R314" s="17" t="s">
        <v>240</v>
      </c>
      <c r="S314" s="17" t="s">
        <v>240</v>
      </c>
      <c r="T314" s="17" t="s">
        <v>240</v>
      </c>
      <c r="U314" s="17" t="s">
        <v>240</v>
      </c>
      <c r="V314" s="17" t="s">
        <v>240</v>
      </c>
      <c r="W314" s="17" t="s">
        <v>240</v>
      </c>
      <c r="X314" s="145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241</v>
      </c>
      <c r="C315" s="9" t="s">
        <v>241</v>
      </c>
      <c r="D315" s="143" t="s">
        <v>243</v>
      </c>
      <c r="E315" s="144" t="s">
        <v>244</v>
      </c>
      <c r="F315" s="144" t="s">
        <v>245</v>
      </c>
      <c r="G315" s="144" t="s">
        <v>246</v>
      </c>
      <c r="H315" s="144" t="s">
        <v>247</v>
      </c>
      <c r="I315" s="144" t="s">
        <v>248</v>
      </c>
      <c r="J315" s="144" t="s">
        <v>249</v>
      </c>
      <c r="K315" s="144" t="s">
        <v>250</v>
      </c>
      <c r="L315" s="144" t="s">
        <v>251</v>
      </c>
      <c r="M315" s="144" t="s">
        <v>252</v>
      </c>
      <c r="N315" s="144" t="s">
        <v>253</v>
      </c>
      <c r="O315" s="144" t="s">
        <v>254</v>
      </c>
      <c r="P315" s="144" t="s">
        <v>255</v>
      </c>
      <c r="Q315" s="144" t="s">
        <v>257</v>
      </c>
      <c r="R315" s="144" t="s">
        <v>258</v>
      </c>
      <c r="S315" s="144" t="s">
        <v>259</v>
      </c>
      <c r="T315" s="144" t="s">
        <v>260</v>
      </c>
      <c r="U315" s="144" t="s">
        <v>283</v>
      </c>
      <c r="V315" s="144" t="s">
        <v>285</v>
      </c>
      <c r="W315" s="144" t="s">
        <v>261</v>
      </c>
      <c r="X315" s="145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286</v>
      </c>
      <c r="E316" s="11" t="s">
        <v>286</v>
      </c>
      <c r="F316" s="11" t="s">
        <v>120</v>
      </c>
      <c r="G316" s="11" t="s">
        <v>286</v>
      </c>
      <c r="H316" s="11" t="s">
        <v>286</v>
      </c>
      <c r="I316" s="11" t="s">
        <v>120</v>
      </c>
      <c r="J316" s="11" t="s">
        <v>287</v>
      </c>
      <c r="K316" s="11" t="s">
        <v>286</v>
      </c>
      <c r="L316" s="11" t="s">
        <v>286</v>
      </c>
      <c r="M316" s="11" t="s">
        <v>286</v>
      </c>
      <c r="N316" s="11" t="s">
        <v>120</v>
      </c>
      <c r="O316" s="11" t="s">
        <v>120</v>
      </c>
      <c r="P316" s="11" t="s">
        <v>286</v>
      </c>
      <c r="Q316" s="11" t="s">
        <v>286</v>
      </c>
      <c r="R316" s="11" t="s">
        <v>287</v>
      </c>
      <c r="S316" s="11" t="s">
        <v>287</v>
      </c>
      <c r="T316" s="11" t="s">
        <v>120</v>
      </c>
      <c r="U316" s="11" t="s">
        <v>120</v>
      </c>
      <c r="V316" s="11" t="s">
        <v>286</v>
      </c>
      <c r="W316" s="11" t="s">
        <v>286</v>
      </c>
      <c r="X316" s="145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145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8.42</v>
      </c>
      <c r="E318" s="21">
        <v>7.51</v>
      </c>
      <c r="F318" s="21">
        <v>7.84</v>
      </c>
      <c r="G318" s="21">
        <v>7.7</v>
      </c>
      <c r="H318" s="140">
        <v>6.9917000000000007</v>
      </c>
      <c r="I318" s="21">
        <v>7.5963927277875545</v>
      </c>
      <c r="J318" s="21">
        <v>7.32</v>
      </c>
      <c r="K318" s="21">
        <v>7.84</v>
      </c>
      <c r="L318" s="21">
        <v>7.24</v>
      </c>
      <c r="M318" s="21">
        <v>7.85</v>
      </c>
      <c r="N318" s="21">
        <v>7.9699999999999989</v>
      </c>
      <c r="O318" s="21">
        <v>7.82</v>
      </c>
      <c r="P318" s="21">
        <v>7.44</v>
      </c>
      <c r="Q318" s="21">
        <v>7.42</v>
      </c>
      <c r="R318" s="21">
        <v>7.919999999999999</v>
      </c>
      <c r="S318" s="21">
        <v>7.9407380711985001</v>
      </c>
      <c r="T318" s="21">
        <v>7.62</v>
      </c>
      <c r="U318" s="21">
        <v>8.2501356134045309</v>
      </c>
      <c r="V318" s="21">
        <v>8.51</v>
      </c>
      <c r="W318" s="21">
        <v>7.9</v>
      </c>
      <c r="X318" s="145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8.3000000000000007</v>
      </c>
      <c r="E319" s="11">
        <v>7.629999999999999</v>
      </c>
      <c r="F319" s="11">
        <v>8.07</v>
      </c>
      <c r="G319" s="11">
        <v>7.85</v>
      </c>
      <c r="H319" s="141">
        <v>7.0447999999999995</v>
      </c>
      <c r="I319" s="11">
        <v>7.536665552578051</v>
      </c>
      <c r="J319" s="11">
        <v>7.24</v>
      </c>
      <c r="K319" s="11">
        <v>7.86</v>
      </c>
      <c r="L319" s="11">
        <v>7.3599999999999994</v>
      </c>
      <c r="M319" s="11">
        <v>7.64</v>
      </c>
      <c r="N319" s="11">
        <v>8.09</v>
      </c>
      <c r="O319" s="11">
        <v>7.9</v>
      </c>
      <c r="P319" s="11">
        <v>7.48</v>
      </c>
      <c r="Q319" s="11">
        <v>7.44</v>
      </c>
      <c r="R319" s="11">
        <v>7.7399999999999993</v>
      </c>
      <c r="S319" s="11">
        <v>7.8611199764469992</v>
      </c>
      <c r="T319" s="11">
        <v>7.62</v>
      </c>
      <c r="U319" s="11">
        <v>8.2356881841956753</v>
      </c>
      <c r="V319" s="11">
        <v>8.23</v>
      </c>
      <c r="W319" s="11">
        <v>7.68</v>
      </c>
      <c r="X319" s="145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11">
        <v>8.33</v>
      </c>
      <c r="E320" s="11">
        <v>7.61</v>
      </c>
      <c r="F320" s="11">
        <v>7.8299999999999992</v>
      </c>
      <c r="G320" s="11">
        <v>7.88</v>
      </c>
      <c r="H320" s="141">
        <v>6.9165000000000001</v>
      </c>
      <c r="I320" s="11">
        <v>7.5881095981281872</v>
      </c>
      <c r="J320" s="11">
        <v>7.55</v>
      </c>
      <c r="K320" s="11">
        <v>7.79</v>
      </c>
      <c r="L320" s="11">
        <v>7.2700000000000005</v>
      </c>
      <c r="M320" s="11">
        <v>7.9</v>
      </c>
      <c r="N320" s="11">
        <v>7.9600000000000009</v>
      </c>
      <c r="O320" s="11">
        <v>8.19</v>
      </c>
      <c r="P320" s="11">
        <v>7.55</v>
      </c>
      <c r="Q320" s="11">
        <v>7.21</v>
      </c>
      <c r="R320" s="11">
        <v>7.84</v>
      </c>
      <c r="S320" s="11">
        <v>7.885015164967502</v>
      </c>
      <c r="T320" s="11">
        <v>7.62</v>
      </c>
      <c r="U320" s="11">
        <v>8.3644818840373585</v>
      </c>
      <c r="V320" s="11">
        <v>8.2200000000000006</v>
      </c>
      <c r="W320" s="11">
        <v>7.82</v>
      </c>
      <c r="X320" s="145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8.56</v>
      </c>
      <c r="E321" s="11">
        <v>7.68</v>
      </c>
      <c r="F321" s="11">
        <v>7.77</v>
      </c>
      <c r="G321" s="11">
        <v>7.73</v>
      </c>
      <c r="H321" s="141">
        <v>6.9623000000000008</v>
      </c>
      <c r="I321" s="11">
        <v>7.5624659364430205</v>
      </c>
      <c r="J321" s="11">
        <v>7.24</v>
      </c>
      <c r="K321" s="11">
        <v>7.79</v>
      </c>
      <c r="L321" s="11">
        <v>7.42</v>
      </c>
      <c r="M321" s="11">
        <v>7.66</v>
      </c>
      <c r="N321" s="11">
        <v>8.02</v>
      </c>
      <c r="O321" s="11">
        <v>7.79</v>
      </c>
      <c r="P321" s="11">
        <v>7.48</v>
      </c>
      <c r="Q321" s="11">
        <v>7.26</v>
      </c>
      <c r="R321" s="11">
        <v>7.89</v>
      </c>
      <c r="S321" s="11">
        <v>7.9633573502004991</v>
      </c>
      <c r="T321" s="11">
        <v>7.69</v>
      </c>
      <c r="U321" s="11">
        <v>8.6994212095075198</v>
      </c>
      <c r="V321" s="11">
        <v>7.9</v>
      </c>
      <c r="W321" s="11">
        <v>7.57</v>
      </c>
      <c r="X321" s="145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7.7990548247636253</v>
      </c>
    </row>
    <row r="322" spans="1:65">
      <c r="A322" s="29"/>
      <c r="B322" s="19">
        <v>1</v>
      </c>
      <c r="C322" s="9">
        <v>5</v>
      </c>
      <c r="D322" s="11">
        <v>8.4700000000000006</v>
      </c>
      <c r="E322" s="11">
        <v>7.76</v>
      </c>
      <c r="F322" s="11">
        <v>8</v>
      </c>
      <c r="G322" s="11">
        <v>7.580000000000001</v>
      </c>
      <c r="H322" s="141">
        <v>6.8862000000000005</v>
      </c>
      <c r="I322" s="11">
        <v>7.5341774151378189</v>
      </c>
      <c r="J322" s="11">
        <v>7.4900000000000011</v>
      </c>
      <c r="K322" s="11">
        <v>7.73</v>
      </c>
      <c r="L322" s="11">
        <v>7.41</v>
      </c>
      <c r="M322" s="11">
        <v>7.57</v>
      </c>
      <c r="N322" s="11">
        <v>7.9</v>
      </c>
      <c r="O322" s="11">
        <v>7.75</v>
      </c>
      <c r="P322" s="11">
        <v>7.51</v>
      </c>
      <c r="Q322" s="11">
        <v>7.4299999999999988</v>
      </c>
      <c r="R322" s="11">
        <v>8.1300000000000008</v>
      </c>
      <c r="S322" s="11">
        <v>7.8866873993680002</v>
      </c>
      <c r="T322" s="11">
        <v>7.62</v>
      </c>
      <c r="U322" s="11">
        <v>8.6279283829196913</v>
      </c>
      <c r="V322" s="11">
        <v>8.14</v>
      </c>
      <c r="W322" s="11">
        <v>7.6900000000000013</v>
      </c>
      <c r="X322" s="145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36</v>
      </c>
    </row>
    <row r="323" spans="1:65">
      <c r="A323" s="29"/>
      <c r="B323" s="19">
        <v>1</v>
      </c>
      <c r="C323" s="9">
        <v>6</v>
      </c>
      <c r="D323" s="11">
        <v>8.34</v>
      </c>
      <c r="E323" s="11">
        <v>7.71</v>
      </c>
      <c r="F323" s="11">
        <v>7.99</v>
      </c>
      <c r="G323" s="11">
        <v>7.6900000000000013</v>
      </c>
      <c r="H323" s="141">
        <v>6.9552000000000005</v>
      </c>
      <c r="I323" s="11">
        <v>7.5539207652848095</v>
      </c>
      <c r="J323" s="11">
        <v>7.32</v>
      </c>
      <c r="K323" s="11">
        <v>7.84</v>
      </c>
      <c r="L323" s="11">
        <v>7.68</v>
      </c>
      <c r="M323" s="11">
        <v>7.93</v>
      </c>
      <c r="N323" s="11">
        <v>8.09</v>
      </c>
      <c r="O323" s="11">
        <v>7.9399999999999995</v>
      </c>
      <c r="P323" s="11">
        <v>7.4900000000000011</v>
      </c>
      <c r="Q323" s="11">
        <v>7.41</v>
      </c>
      <c r="R323" s="11">
        <v>8.07</v>
      </c>
      <c r="S323" s="11">
        <v>7.894383544317499</v>
      </c>
      <c r="T323" s="11">
        <v>7.62</v>
      </c>
      <c r="U323" s="11">
        <v>8.3177541547328353</v>
      </c>
      <c r="V323" s="11">
        <v>8.1999999999999993</v>
      </c>
      <c r="W323" s="11">
        <v>7.8</v>
      </c>
      <c r="X323" s="145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20" t="s">
        <v>268</v>
      </c>
      <c r="C324" s="12"/>
      <c r="D324" s="22">
        <v>8.4033333333333342</v>
      </c>
      <c r="E324" s="22">
        <v>7.6499999999999995</v>
      </c>
      <c r="F324" s="22">
        <v>7.916666666666667</v>
      </c>
      <c r="G324" s="22">
        <v>7.7383333333333342</v>
      </c>
      <c r="H324" s="22">
        <v>6.9594500000000004</v>
      </c>
      <c r="I324" s="22">
        <v>7.5619553325599069</v>
      </c>
      <c r="J324" s="22">
        <v>7.36</v>
      </c>
      <c r="K324" s="22">
        <v>7.8083333333333327</v>
      </c>
      <c r="L324" s="22">
        <v>7.3966666666666674</v>
      </c>
      <c r="M324" s="22">
        <v>7.7583333333333337</v>
      </c>
      <c r="N324" s="22">
        <v>8.0050000000000008</v>
      </c>
      <c r="O324" s="22">
        <v>7.8983333333333334</v>
      </c>
      <c r="P324" s="22">
        <v>7.4916666666666671</v>
      </c>
      <c r="Q324" s="22">
        <v>7.3616666666666672</v>
      </c>
      <c r="R324" s="22">
        <v>7.9316666666666675</v>
      </c>
      <c r="S324" s="22">
        <v>7.9052169177498337</v>
      </c>
      <c r="T324" s="22">
        <v>7.6316666666666668</v>
      </c>
      <c r="U324" s="22">
        <v>8.4159015714662697</v>
      </c>
      <c r="V324" s="22">
        <v>8.2000000000000011</v>
      </c>
      <c r="W324" s="22">
        <v>7.7433333333333323</v>
      </c>
      <c r="X324" s="145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269</v>
      </c>
      <c r="C325" s="28"/>
      <c r="D325" s="11">
        <v>8.379999999999999</v>
      </c>
      <c r="E325" s="11">
        <v>7.6549999999999994</v>
      </c>
      <c r="F325" s="11">
        <v>7.915</v>
      </c>
      <c r="G325" s="11">
        <v>7.7149999999999999</v>
      </c>
      <c r="H325" s="11">
        <v>6.9587500000000002</v>
      </c>
      <c r="I325" s="11">
        <v>7.558193350863915</v>
      </c>
      <c r="J325" s="11">
        <v>7.32</v>
      </c>
      <c r="K325" s="11">
        <v>7.8149999999999995</v>
      </c>
      <c r="L325" s="11">
        <v>7.3849999999999998</v>
      </c>
      <c r="M325" s="11">
        <v>7.7549999999999999</v>
      </c>
      <c r="N325" s="11">
        <v>7.9949999999999992</v>
      </c>
      <c r="O325" s="11">
        <v>7.86</v>
      </c>
      <c r="P325" s="11">
        <v>7.4850000000000012</v>
      </c>
      <c r="Q325" s="11">
        <v>7.415</v>
      </c>
      <c r="R325" s="11">
        <v>7.9049999999999994</v>
      </c>
      <c r="S325" s="11">
        <v>7.8905354718427496</v>
      </c>
      <c r="T325" s="11">
        <v>7.62</v>
      </c>
      <c r="U325" s="11">
        <v>8.341118019385096</v>
      </c>
      <c r="V325" s="11">
        <v>8.2100000000000009</v>
      </c>
      <c r="W325" s="11">
        <v>7.745000000000001</v>
      </c>
      <c r="X325" s="145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270</v>
      </c>
      <c r="C326" s="28"/>
      <c r="D326" s="23">
        <v>9.9331096171675695E-2</v>
      </c>
      <c r="E326" s="23">
        <v>8.740709353364863E-2</v>
      </c>
      <c r="F326" s="23">
        <v>0.11893976066339947</v>
      </c>
      <c r="G326" s="23">
        <v>0.11089033621856575</v>
      </c>
      <c r="H326" s="23">
        <v>5.5787337272897107E-2</v>
      </c>
      <c r="I326" s="23">
        <v>2.586882468510647E-2</v>
      </c>
      <c r="J326" s="23">
        <v>0.13038404810405302</v>
      </c>
      <c r="K326" s="23">
        <v>4.7923550230201603E-2</v>
      </c>
      <c r="L326" s="23">
        <v>0.15680136053831487</v>
      </c>
      <c r="M326" s="23">
        <v>0.15302505241517364</v>
      </c>
      <c r="N326" s="23">
        <v>7.6092049518987029E-2</v>
      </c>
      <c r="O326" s="23">
        <v>0.15917495615412178</v>
      </c>
      <c r="P326" s="23">
        <v>3.656045222185645E-2</v>
      </c>
      <c r="Q326" s="23">
        <v>9.9883265198263613E-2</v>
      </c>
      <c r="R326" s="23">
        <v>0.14524691620363858</v>
      </c>
      <c r="S326" s="23">
        <v>3.8614552456309216E-2</v>
      </c>
      <c r="T326" s="23">
        <v>2.8577380332470526E-2</v>
      </c>
      <c r="U326" s="23">
        <v>0.19878172521665419</v>
      </c>
      <c r="V326" s="23">
        <v>0.19544820285692044</v>
      </c>
      <c r="W326" s="23">
        <v>0.11877148928369405</v>
      </c>
      <c r="X326" s="227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  <c r="BA326" s="228"/>
      <c r="BB326" s="228"/>
      <c r="BC326" s="228"/>
      <c r="BD326" s="228"/>
      <c r="BE326" s="228"/>
      <c r="BF326" s="228"/>
      <c r="BG326" s="228"/>
      <c r="BH326" s="228"/>
      <c r="BI326" s="228"/>
      <c r="BJ326" s="228"/>
      <c r="BK326" s="228"/>
      <c r="BL326" s="228"/>
      <c r="BM326" s="54"/>
    </row>
    <row r="327" spans="1:65">
      <c r="A327" s="29"/>
      <c r="B327" s="3" t="s">
        <v>86</v>
      </c>
      <c r="C327" s="28"/>
      <c r="D327" s="13">
        <v>1.1820439845895559E-2</v>
      </c>
      <c r="E327" s="13">
        <v>1.1425763860607665E-2</v>
      </c>
      <c r="F327" s="13">
        <v>1.5023969768008353E-2</v>
      </c>
      <c r="G327" s="13">
        <v>1.4330002526629216E-2</v>
      </c>
      <c r="H327" s="13">
        <v>8.0160554746276074E-3</v>
      </c>
      <c r="I327" s="13">
        <v>3.4209174145371788E-3</v>
      </c>
      <c r="J327" s="13">
        <v>1.7715223927181115E-2</v>
      </c>
      <c r="K327" s="13">
        <v>6.1374877562691494E-3</v>
      </c>
      <c r="L327" s="13">
        <v>2.1198922109731615E-2</v>
      </c>
      <c r="M327" s="13">
        <v>1.9723959494974044E-2</v>
      </c>
      <c r="N327" s="13">
        <v>9.5055652116161175E-3</v>
      </c>
      <c r="O327" s="13">
        <v>2.0152980310713879E-2</v>
      </c>
      <c r="P327" s="13">
        <v>4.8801493510820622E-3</v>
      </c>
      <c r="Q327" s="13">
        <v>1.3568023345926683E-2</v>
      </c>
      <c r="R327" s="13">
        <v>1.8312281933637979E-2</v>
      </c>
      <c r="S327" s="13">
        <v>4.8846923314155664E-3</v>
      </c>
      <c r="T327" s="13">
        <v>3.7445792093213181E-3</v>
      </c>
      <c r="U327" s="13">
        <v>2.3619777813302208E-2</v>
      </c>
      <c r="V327" s="13">
        <v>2.3835146689868345E-2</v>
      </c>
      <c r="W327" s="13">
        <v>1.5338547905771941E-2</v>
      </c>
      <c r="X327" s="145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271</v>
      </c>
      <c r="C328" s="28"/>
      <c r="D328" s="13">
        <v>7.7480992523734971E-2</v>
      </c>
      <c r="E328" s="13">
        <v>-1.9111908829047564E-2</v>
      </c>
      <c r="F328" s="13">
        <v>1.5080268640963901E-2</v>
      </c>
      <c r="G328" s="13">
        <v>-7.7857500421061321E-3</v>
      </c>
      <c r="H328" s="13">
        <v>-0.1076546893987339</v>
      </c>
      <c r="I328" s="13">
        <v>-3.0401054683046769E-2</v>
      </c>
      <c r="J328" s="13">
        <v>-5.6295901827684847E-2</v>
      </c>
      <c r="K328" s="13">
        <v>1.1896965437716567E-3</v>
      </c>
      <c r="L328" s="13">
        <v>-5.1594477425558227E-2</v>
      </c>
      <c r="M328" s="13">
        <v>-5.2213367318553194E-3</v>
      </c>
      <c r="N328" s="13">
        <v>2.6406427427905221E-2</v>
      </c>
      <c r="O328" s="13">
        <v>1.2729556439900591E-2</v>
      </c>
      <c r="P328" s="13">
        <v>-3.9413514201866673E-2</v>
      </c>
      <c r="Q328" s="13">
        <v>-5.6082200718497233E-2</v>
      </c>
      <c r="R328" s="13">
        <v>1.7003578623652205E-2</v>
      </c>
      <c r="S328" s="13">
        <v>1.3612174214896022E-2</v>
      </c>
      <c r="T328" s="13">
        <v>-2.1462621030110762E-2</v>
      </c>
      <c r="U328" s="13">
        <v>7.9092500381459985E-2</v>
      </c>
      <c r="V328" s="13">
        <v>5.1409457202851172E-2</v>
      </c>
      <c r="W328" s="13">
        <v>-7.1446467145436232E-3</v>
      </c>
      <c r="X328" s="145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45" t="s">
        <v>272</v>
      </c>
      <c r="C329" s="46"/>
      <c r="D329" s="44">
        <v>2.38</v>
      </c>
      <c r="E329" s="44">
        <v>0.37</v>
      </c>
      <c r="F329" s="44">
        <v>0.6</v>
      </c>
      <c r="G329" s="44">
        <v>0.05</v>
      </c>
      <c r="H329" s="44">
        <v>2.89</v>
      </c>
      <c r="I329" s="44">
        <v>0.69</v>
      </c>
      <c r="J329" s="44">
        <v>1.43</v>
      </c>
      <c r="K329" s="44">
        <v>0.21</v>
      </c>
      <c r="L329" s="44">
        <v>1.29</v>
      </c>
      <c r="M329" s="44">
        <v>0.03</v>
      </c>
      <c r="N329" s="44">
        <v>0.93</v>
      </c>
      <c r="O329" s="44">
        <v>0.54</v>
      </c>
      <c r="P329" s="44">
        <v>0.95</v>
      </c>
      <c r="Q329" s="44">
        <v>1.42</v>
      </c>
      <c r="R329" s="44">
        <v>0.66</v>
      </c>
      <c r="S329" s="44">
        <v>0.56000000000000005</v>
      </c>
      <c r="T329" s="44">
        <v>0.42</v>
      </c>
      <c r="U329" s="44">
        <v>2.4300000000000002</v>
      </c>
      <c r="V329" s="44">
        <v>1.64</v>
      </c>
      <c r="W329" s="44">
        <v>0.03</v>
      </c>
      <c r="X329" s="145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BM330" s="53"/>
    </row>
    <row r="331" spans="1:65" ht="15">
      <c r="B331" s="8" t="s">
        <v>504</v>
      </c>
      <c r="BM331" s="27" t="s">
        <v>66</v>
      </c>
    </row>
    <row r="332" spans="1:65" ht="15">
      <c r="A332" s="24" t="s">
        <v>42</v>
      </c>
      <c r="B332" s="18" t="s">
        <v>117</v>
      </c>
      <c r="C332" s="15" t="s">
        <v>118</v>
      </c>
      <c r="D332" s="16" t="s">
        <v>240</v>
      </c>
      <c r="E332" s="17" t="s">
        <v>240</v>
      </c>
      <c r="F332" s="17" t="s">
        <v>240</v>
      </c>
      <c r="G332" s="17" t="s">
        <v>240</v>
      </c>
      <c r="H332" s="17" t="s">
        <v>240</v>
      </c>
      <c r="I332" s="17" t="s">
        <v>240</v>
      </c>
      <c r="J332" s="17" t="s">
        <v>240</v>
      </c>
      <c r="K332" s="17" t="s">
        <v>240</v>
      </c>
      <c r="L332" s="17" t="s">
        <v>240</v>
      </c>
      <c r="M332" s="17" t="s">
        <v>240</v>
      </c>
      <c r="N332" s="17" t="s">
        <v>240</v>
      </c>
      <c r="O332" s="17" t="s">
        <v>240</v>
      </c>
      <c r="P332" s="17" t="s">
        <v>240</v>
      </c>
      <c r="Q332" s="17" t="s">
        <v>240</v>
      </c>
      <c r="R332" s="17" t="s">
        <v>240</v>
      </c>
      <c r="S332" s="17" t="s">
        <v>240</v>
      </c>
      <c r="T332" s="17" t="s">
        <v>240</v>
      </c>
      <c r="U332" s="17" t="s">
        <v>240</v>
      </c>
      <c r="V332" s="17" t="s">
        <v>240</v>
      </c>
      <c r="W332" s="17" t="s">
        <v>240</v>
      </c>
      <c r="X332" s="145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241</v>
      </c>
      <c r="C333" s="9" t="s">
        <v>241</v>
      </c>
      <c r="D333" s="143" t="s">
        <v>243</v>
      </c>
      <c r="E333" s="144" t="s">
        <v>244</v>
      </c>
      <c r="F333" s="144" t="s">
        <v>245</v>
      </c>
      <c r="G333" s="144" t="s">
        <v>246</v>
      </c>
      <c r="H333" s="144" t="s">
        <v>247</v>
      </c>
      <c r="I333" s="144" t="s">
        <v>248</v>
      </c>
      <c r="J333" s="144" t="s">
        <v>249</v>
      </c>
      <c r="K333" s="144" t="s">
        <v>250</v>
      </c>
      <c r="L333" s="144" t="s">
        <v>251</v>
      </c>
      <c r="M333" s="144" t="s">
        <v>252</v>
      </c>
      <c r="N333" s="144" t="s">
        <v>253</v>
      </c>
      <c r="O333" s="144" t="s">
        <v>254</v>
      </c>
      <c r="P333" s="144" t="s">
        <v>255</v>
      </c>
      <c r="Q333" s="144" t="s">
        <v>257</v>
      </c>
      <c r="R333" s="144" t="s">
        <v>258</v>
      </c>
      <c r="S333" s="144" t="s">
        <v>259</v>
      </c>
      <c r="T333" s="144" t="s">
        <v>260</v>
      </c>
      <c r="U333" s="144" t="s">
        <v>283</v>
      </c>
      <c r="V333" s="144" t="s">
        <v>285</v>
      </c>
      <c r="W333" s="144" t="s">
        <v>261</v>
      </c>
      <c r="X333" s="145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286</v>
      </c>
      <c r="E334" s="11" t="s">
        <v>286</v>
      </c>
      <c r="F334" s="11" t="s">
        <v>287</v>
      </c>
      <c r="G334" s="11" t="s">
        <v>286</v>
      </c>
      <c r="H334" s="11" t="s">
        <v>286</v>
      </c>
      <c r="I334" s="11" t="s">
        <v>287</v>
      </c>
      <c r="J334" s="11" t="s">
        <v>287</v>
      </c>
      <c r="K334" s="11" t="s">
        <v>286</v>
      </c>
      <c r="L334" s="11" t="s">
        <v>286</v>
      </c>
      <c r="M334" s="11" t="s">
        <v>286</v>
      </c>
      <c r="N334" s="11" t="s">
        <v>287</v>
      </c>
      <c r="O334" s="11" t="s">
        <v>287</v>
      </c>
      <c r="P334" s="11" t="s">
        <v>286</v>
      </c>
      <c r="Q334" s="11" t="s">
        <v>287</v>
      </c>
      <c r="R334" s="11" t="s">
        <v>287</v>
      </c>
      <c r="S334" s="11" t="s">
        <v>287</v>
      </c>
      <c r="T334" s="11" t="s">
        <v>287</v>
      </c>
      <c r="U334" s="11" t="s">
        <v>120</v>
      </c>
      <c r="V334" s="11" t="s">
        <v>286</v>
      </c>
      <c r="W334" s="11" t="s">
        <v>286</v>
      </c>
      <c r="X334" s="145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145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8">
        <v>1</v>
      </c>
      <c r="C336" s="14">
        <v>1</v>
      </c>
      <c r="D336" s="218">
        <v>13.7</v>
      </c>
      <c r="E336" s="218">
        <v>13.7</v>
      </c>
      <c r="F336" s="218">
        <v>12.37</v>
      </c>
      <c r="G336" s="218">
        <v>13.1</v>
      </c>
      <c r="H336" s="223">
        <v>7.62</v>
      </c>
      <c r="I336" s="218">
        <v>11.274050266920245</v>
      </c>
      <c r="J336" s="218">
        <v>13.2</v>
      </c>
      <c r="K336" s="218">
        <v>13.4</v>
      </c>
      <c r="L336" s="218">
        <v>12.5</v>
      </c>
      <c r="M336" s="218">
        <v>14.4</v>
      </c>
      <c r="N336" s="218">
        <v>13.1</v>
      </c>
      <c r="O336" s="218">
        <v>14.8</v>
      </c>
      <c r="P336" s="218">
        <v>12.6</v>
      </c>
      <c r="Q336" s="218">
        <v>13.43</v>
      </c>
      <c r="R336" s="223">
        <v>29.54</v>
      </c>
      <c r="S336" s="218">
        <v>12.600963227586538</v>
      </c>
      <c r="T336" s="218">
        <v>14.1</v>
      </c>
      <c r="U336" s="218">
        <v>14.316028341175404</v>
      </c>
      <c r="V336" s="218">
        <v>13.8</v>
      </c>
      <c r="W336" s="218">
        <v>15.299999999999999</v>
      </c>
      <c r="X336" s="215"/>
      <c r="Y336" s="216"/>
      <c r="Z336" s="216"/>
      <c r="AA336" s="216"/>
      <c r="AB336" s="216"/>
      <c r="AC336" s="216"/>
      <c r="AD336" s="216"/>
      <c r="AE336" s="216"/>
      <c r="AF336" s="216"/>
      <c r="AG336" s="216"/>
      <c r="AH336" s="216"/>
      <c r="AI336" s="216"/>
      <c r="AJ336" s="216"/>
      <c r="AK336" s="216"/>
      <c r="AL336" s="216"/>
      <c r="AM336" s="216"/>
      <c r="AN336" s="216"/>
      <c r="AO336" s="216"/>
      <c r="AP336" s="216"/>
      <c r="AQ336" s="216"/>
      <c r="AR336" s="216"/>
      <c r="AS336" s="216"/>
      <c r="AT336" s="216"/>
      <c r="AU336" s="216"/>
      <c r="AV336" s="216"/>
      <c r="AW336" s="216"/>
      <c r="AX336" s="216"/>
      <c r="AY336" s="216"/>
      <c r="AZ336" s="216"/>
      <c r="BA336" s="216"/>
      <c r="BB336" s="216"/>
      <c r="BC336" s="216"/>
      <c r="BD336" s="216"/>
      <c r="BE336" s="216"/>
      <c r="BF336" s="216"/>
      <c r="BG336" s="216"/>
      <c r="BH336" s="216"/>
      <c r="BI336" s="216"/>
      <c r="BJ336" s="216"/>
      <c r="BK336" s="216"/>
      <c r="BL336" s="216"/>
      <c r="BM336" s="219">
        <v>1</v>
      </c>
    </row>
    <row r="337" spans="1:65">
      <c r="A337" s="29"/>
      <c r="B337" s="19">
        <v>1</v>
      </c>
      <c r="C337" s="9">
        <v>2</v>
      </c>
      <c r="D337" s="214">
        <v>13.6</v>
      </c>
      <c r="E337" s="214">
        <v>14.8</v>
      </c>
      <c r="F337" s="214">
        <v>12.53</v>
      </c>
      <c r="G337" s="214">
        <v>13.75</v>
      </c>
      <c r="H337" s="224">
        <v>7.63</v>
      </c>
      <c r="I337" s="214">
        <v>11.241006494936959</v>
      </c>
      <c r="J337" s="214">
        <v>13</v>
      </c>
      <c r="K337" s="214">
        <v>13.05</v>
      </c>
      <c r="L337" s="214">
        <v>12.8</v>
      </c>
      <c r="M337" s="214">
        <v>13.85</v>
      </c>
      <c r="N337" s="214">
        <v>13.1</v>
      </c>
      <c r="O337" s="214">
        <v>14.78</v>
      </c>
      <c r="P337" s="214">
        <v>12.65</v>
      </c>
      <c r="Q337" s="214">
        <v>13.77</v>
      </c>
      <c r="R337" s="224">
        <v>27.73</v>
      </c>
      <c r="S337" s="214">
        <v>12.249829779834917</v>
      </c>
      <c r="T337" s="214">
        <v>13.7</v>
      </c>
      <c r="U337" s="214">
        <v>14.096592290809507</v>
      </c>
      <c r="V337" s="214">
        <v>13.1</v>
      </c>
      <c r="W337" s="214">
        <v>14.9</v>
      </c>
      <c r="X337" s="215"/>
      <c r="Y337" s="216"/>
      <c r="Z337" s="216"/>
      <c r="AA337" s="216"/>
      <c r="AB337" s="216"/>
      <c r="AC337" s="216"/>
      <c r="AD337" s="216"/>
      <c r="AE337" s="216"/>
      <c r="AF337" s="216"/>
      <c r="AG337" s="216"/>
      <c r="AH337" s="216"/>
      <c r="AI337" s="216"/>
      <c r="AJ337" s="216"/>
      <c r="AK337" s="216"/>
      <c r="AL337" s="216"/>
      <c r="AM337" s="216"/>
      <c r="AN337" s="216"/>
      <c r="AO337" s="216"/>
      <c r="AP337" s="216"/>
      <c r="AQ337" s="216"/>
      <c r="AR337" s="216"/>
      <c r="AS337" s="216"/>
      <c r="AT337" s="216"/>
      <c r="AU337" s="216"/>
      <c r="AV337" s="216"/>
      <c r="AW337" s="216"/>
      <c r="AX337" s="216"/>
      <c r="AY337" s="216"/>
      <c r="AZ337" s="216"/>
      <c r="BA337" s="216"/>
      <c r="BB337" s="216"/>
      <c r="BC337" s="216"/>
      <c r="BD337" s="216"/>
      <c r="BE337" s="216"/>
      <c r="BF337" s="216"/>
      <c r="BG337" s="216"/>
      <c r="BH337" s="216"/>
      <c r="BI337" s="216"/>
      <c r="BJ337" s="216"/>
      <c r="BK337" s="216"/>
      <c r="BL337" s="216"/>
      <c r="BM337" s="219" t="e">
        <v>#N/A</v>
      </c>
    </row>
    <row r="338" spans="1:65">
      <c r="A338" s="29"/>
      <c r="B338" s="19">
        <v>1</v>
      </c>
      <c r="C338" s="9">
        <v>3</v>
      </c>
      <c r="D338" s="214">
        <v>14.1</v>
      </c>
      <c r="E338" s="214">
        <v>14.25</v>
      </c>
      <c r="F338" s="214">
        <v>12.29</v>
      </c>
      <c r="G338" s="214">
        <v>13.75</v>
      </c>
      <c r="H338" s="224">
        <v>7.8299999999999992</v>
      </c>
      <c r="I338" s="214">
        <v>11.317830327573899</v>
      </c>
      <c r="J338" s="214">
        <v>13.6</v>
      </c>
      <c r="K338" s="214">
        <v>13.25</v>
      </c>
      <c r="L338" s="214">
        <v>12.6</v>
      </c>
      <c r="M338" s="214">
        <v>14.45</v>
      </c>
      <c r="N338" s="214">
        <v>13.1</v>
      </c>
      <c r="O338" s="214">
        <v>15.68</v>
      </c>
      <c r="P338" s="214">
        <v>13.3</v>
      </c>
      <c r="Q338" s="214">
        <v>13.23</v>
      </c>
      <c r="R338" s="224">
        <v>28.35</v>
      </c>
      <c r="S338" s="214">
        <v>12.292292875313402</v>
      </c>
      <c r="T338" s="214">
        <v>13.5</v>
      </c>
      <c r="U338" s="214">
        <v>13.495024895496465</v>
      </c>
      <c r="V338" s="214">
        <v>13.3</v>
      </c>
      <c r="W338" s="214">
        <v>15</v>
      </c>
      <c r="X338" s="215"/>
      <c r="Y338" s="216"/>
      <c r="Z338" s="216"/>
      <c r="AA338" s="216"/>
      <c r="AB338" s="216"/>
      <c r="AC338" s="216"/>
      <c r="AD338" s="216"/>
      <c r="AE338" s="216"/>
      <c r="AF338" s="216"/>
      <c r="AG338" s="216"/>
      <c r="AH338" s="216"/>
      <c r="AI338" s="216"/>
      <c r="AJ338" s="216"/>
      <c r="AK338" s="216"/>
      <c r="AL338" s="216"/>
      <c r="AM338" s="216"/>
      <c r="AN338" s="216"/>
      <c r="AO338" s="216"/>
      <c r="AP338" s="216"/>
      <c r="AQ338" s="216"/>
      <c r="AR338" s="216"/>
      <c r="AS338" s="216"/>
      <c r="AT338" s="216"/>
      <c r="AU338" s="216"/>
      <c r="AV338" s="216"/>
      <c r="AW338" s="216"/>
      <c r="AX338" s="216"/>
      <c r="AY338" s="216"/>
      <c r="AZ338" s="216"/>
      <c r="BA338" s="216"/>
      <c r="BB338" s="216"/>
      <c r="BC338" s="216"/>
      <c r="BD338" s="216"/>
      <c r="BE338" s="216"/>
      <c r="BF338" s="216"/>
      <c r="BG338" s="216"/>
      <c r="BH338" s="216"/>
      <c r="BI338" s="216"/>
      <c r="BJ338" s="216"/>
      <c r="BK338" s="216"/>
      <c r="BL338" s="216"/>
      <c r="BM338" s="219">
        <v>16</v>
      </c>
    </row>
    <row r="339" spans="1:65">
      <c r="A339" s="29"/>
      <c r="B339" s="19">
        <v>1</v>
      </c>
      <c r="C339" s="9">
        <v>4</v>
      </c>
      <c r="D339" s="214">
        <v>14.1</v>
      </c>
      <c r="E339" s="214">
        <v>15.550000000000002</v>
      </c>
      <c r="F339" s="214">
        <v>12.49</v>
      </c>
      <c r="G339" s="214">
        <v>13.45</v>
      </c>
      <c r="H339" s="224">
        <v>7.63</v>
      </c>
      <c r="I339" s="214">
        <v>11.2350960655882</v>
      </c>
      <c r="J339" s="214">
        <v>13.7</v>
      </c>
      <c r="K339" s="214">
        <v>12.85</v>
      </c>
      <c r="L339" s="214">
        <v>12.7</v>
      </c>
      <c r="M339" s="214">
        <v>13.9</v>
      </c>
      <c r="N339" s="214">
        <v>13.3</v>
      </c>
      <c r="O339" s="214">
        <v>14.56</v>
      </c>
      <c r="P339" s="214">
        <v>12.95</v>
      </c>
      <c r="Q339" s="214">
        <v>13.79</v>
      </c>
      <c r="R339" s="224">
        <v>29.16</v>
      </c>
      <c r="S339" s="214">
        <v>11.911265783603971</v>
      </c>
      <c r="T339" s="214">
        <v>13.6</v>
      </c>
      <c r="U339" s="214">
        <v>13.075058832040048</v>
      </c>
      <c r="V339" s="214">
        <v>12.9</v>
      </c>
      <c r="W339" s="214">
        <v>14.7</v>
      </c>
      <c r="X339" s="215"/>
      <c r="Y339" s="216"/>
      <c r="Z339" s="216"/>
      <c r="AA339" s="216"/>
      <c r="AB339" s="216"/>
      <c r="AC339" s="216"/>
      <c r="AD339" s="216"/>
      <c r="AE339" s="216"/>
      <c r="AF339" s="216"/>
      <c r="AG339" s="216"/>
      <c r="AH339" s="216"/>
      <c r="AI339" s="216"/>
      <c r="AJ339" s="216"/>
      <c r="AK339" s="216"/>
      <c r="AL339" s="216"/>
      <c r="AM339" s="216"/>
      <c r="AN339" s="216"/>
      <c r="AO339" s="216"/>
      <c r="AP339" s="216"/>
      <c r="AQ339" s="216"/>
      <c r="AR339" s="216"/>
      <c r="AS339" s="216"/>
      <c r="AT339" s="216"/>
      <c r="AU339" s="216"/>
      <c r="AV339" s="216"/>
      <c r="AW339" s="216"/>
      <c r="AX339" s="216"/>
      <c r="AY339" s="216"/>
      <c r="AZ339" s="216"/>
      <c r="BA339" s="216"/>
      <c r="BB339" s="216"/>
      <c r="BC339" s="216"/>
      <c r="BD339" s="216"/>
      <c r="BE339" s="216"/>
      <c r="BF339" s="216"/>
      <c r="BG339" s="216"/>
      <c r="BH339" s="216"/>
      <c r="BI339" s="216"/>
      <c r="BJ339" s="216"/>
      <c r="BK339" s="216"/>
      <c r="BL339" s="216"/>
      <c r="BM339" s="219">
        <v>13.394637418954968</v>
      </c>
    </row>
    <row r="340" spans="1:65">
      <c r="A340" s="29"/>
      <c r="B340" s="19">
        <v>1</v>
      </c>
      <c r="C340" s="9">
        <v>5</v>
      </c>
      <c r="D340" s="214">
        <v>13.6</v>
      </c>
      <c r="E340" s="214">
        <v>15.65</v>
      </c>
      <c r="F340" s="214">
        <v>12.75</v>
      </c>
      <c r="G340" s="214">
        <v>13.45</v>
      </c>
      <c r="H340" s="224">
        <v>7.8299999999999992</v>
      </c>
      <c r="I340" s="214">
        <v>11.333424509669999</v>
      </c>
      <c r="J340" s="214">
        <v>13.7</v>
      </c>
      <c r="K340" s="214">
        <v>12.5</v>
      </c>
      <c r="L340" s="214">
        <v>12.7</v>
      </c>
      <c r="M340" s="214">
        <v>13.75</v>
      </c>
      <c r="N340" s="214">
        <v>13.2</v>
      </c>
      <c r="O340" s="214">
        <v>14.64</v>
      </c>
      <c r="P340" s="214">
        <v>12.85</v>
      </c>
      <c r="Q340" s="214">
        <v>13.65</v>
      </c>
      <c r="R340" s="224">
        <v>30.679999999999996</v>
      </c>
      <c r="S340" s="214">
        <v>12.121270834951607</v>
      </c>
      <c r="T340" s="214">
        <v>13.7</v>
      </c>
      <c r="U340" s="214">
        <v>12.682925004966227</v>
      </c>
      <c r="V340" s="214">
        <v>13.6</v>
      </c>
      <c r="W340" s="214">
        <v>14.8</v>
      </c>
      <c r="X340" s="215"/>
      <c r="Y340" s="216"/>
      <c r="Z340" s="216"/>
      <c r="AA340" s="216"/>
      <c r="AB340" s="216"/>
      <c r="AC340" s="216"/>
      <c r="AD340" s="216"/>
      <c r="AE340" s="216"/>
      <c r="AF340" s="216"/>
      <c r="AG340" s="216"/>
      <c r="AH340" s="216"/>
      <c r="AI340" s="216"/>
      <c r="AJ340" s="216"/>
      <c r="AK340" s="216"/>
      <c r="AL340" s="216"/>
      <c r="AM340" s="216"/>
      <c r="AN340" s="216"/>
      <c r="AO340" s="216"/>
      <c r="AP340" s="216"/>
      <c r="AQ340" s="216"/>
      <c r="AR340" s="216"/>
      <c r="AS340" s="216"/>
      <c r="AT340" s="216"/>
      <c r="AU340" s="216"/>
      <c r="AV340" s="216"/>
      <c r="AW340" s="216"/>
      <c r="AX340" s="216"/>
      <c r="AY340" s="216"/>
      <c r="AZ340" s="216"/>
      <c r="BA340" s="216"/>
      <c r="BB340" s="216"/>
      <c r="BC340" s="216"/>
      <c r="BD340" s="216"/>
      <c r="BE340" s="216"/>
      <c r="BF340" s="216"/>
      <c r="BG340" s="216"/>
      <c r="BH340" s="216"/>
      <c r="BI340" s="216"/>
      <c r="BJ340" s="216"/>
      <c r="BK340" s="216"/>
      <c r="BL340" s="216"/>
      <c r="BM340" s="219">
        <v>37</v>
      </c>
    </row>
    <row r="341" spans="1:65">
      <c r="A341" s="29"/>
      <c r="B341" s="19">
        <v>1</v>
      </c>
      <c r="C341" s="9">
        <v>6</v>
      </c>
      <c r="D341" s="214">
        <v>13.9</v>
      </c>
      <c r="E341" s="214">
        <v>14</v>
      </c>
      <c r="F341" s="214">
        <v>13.02</v>
      </c>
      <c r="G341" s="214">
        <v>13.35</v>
      </c>
      <c r="H341" s="224">
        <v>7.7700000000000005</v>
      </c>
      <c r="I341" s="214">
        <v>11.1708876107884</v>
      </c>
      <c r="J341" s="214">
        <v>12.7</v>
      </c>
      <c r="K341" s="214">
        <v>13.25</v>
      </c>
      <c r="L341" s="214">
        <v>13</v>
      </c>
      <c r="M341" s="214">
        <v>14</v>
      </c>
      <c r="N341" s="214">
        <v>13.3</v>
      </c>
      <c r="O341" s="214">
        <v>15.18</v>
      </c>
      <c r="P341" s="214">
        <v>13</v>
      </c>
      <c r="Q341" s="214">
        <v>13.9</v>
      </c>
      <c r="R341" s="224">
        <v>28.28</v>
      </c>
      <c r="S341" s="214">
        <v>12.343458410157643</v>
      </c>
      <c r="T341" s="214">
        <v>13.4</v>
      </c>
      <c r="U341" s="214">
        <v>12.203835695723059</v>
      </c>
      <c r="V341" s="214">
        <v>13.3</v>
      </c>
      <c r="W341" s="214">
        <v>15</v>
      </c>
      <c r="X341" s="215"/>
      <c r="Y341" s="216"/>
      <c r="Z341" s="216"/>
      <c r="AA341" s="216"/>
      <c r="AB341" s="216"/>
      <c r="AC341" s="216"/>
      <c r="AD341" s="216"/>
      <c r="AE341" s="216"/>
      <c r="AF341" s="216"/>
      <c r="AG341" s="216"/>
      <c r="AH341" s="216"/>
      <c r="AI341" s="216"/>
      <c r="AJ341" s="216"/>
      <c r="AK341" s="216"/>
      <c r="AL341" s="216"/>
      <c r="AM341" s="216"/>
      <c r="AN341" s="216"/>
      <c r="AO341" s="216"/>
      <c r="AP341" s="216"/>
      <c r="AQ341" s="216"/>
      <c r="AR341" s="216"/>
      <c r="AS341" s="216"/>
      <c r="AT341" s="216"/>
      <c r="AU341" s="216"/>
      <c r="AV341" s="216"/>
      <c r="AW341" s="216"/>
      <c r="AX341" s="216"/>
      <c r="AY341" s="216"/>
      <c r="AZ341" s="216"/>
      <c r="BA341" s="216"/>
      <c r="BB341" s="216"/>
      <c r="BC341" s="216"/>
      <c r="BD341" s="216"/>
      <c r="BE341" s="216"/>
      <c r="BF341" s="216"/>
      <c r="BG341" s="216"/>
      <c r="BH341" s="216"/>
      <c r="BI341" s="216"/>
      <c r="BJ341" s="216"/>
      <c r="BK341" s="216"/>
      <c r="BL341" s="216"/>
      <c r="BM341" s="217"/>
    </row>
    <row r="342" spans="1:65">
      <c r="A342" s="29"/>
      <c r="B342" s="20" t="s">
        <v>268</v>
      </c>
      <c r="C342" s="12"/>
      <c r="D342" s="220">
        <v>13.833333333333334</v>
      </c>
      <c r="E342" s="220">
        <v>14.658333333333333</v>
      </c>
      <c r="F342" s="220">
        <v>12.575000000000001</v>
      </c>
      <c r="G342" s="220">
        <v>13.475</v>
      </c>
      <c r="H342" s="220">
        <v>7.7183333333333337</v>
      </c>
      <c r="I342" s="220">
        <v>11.262049212579617</v>
      </c>
      <c r="J342" s="220">
        <v>13.316666666666668</v>
      </c>
      <c r="K342" s="220">
        <v>13.050000000000002</v>
      </c>
      <c r="L342" s="220">
        <v>12.716666666666667</v>
      </c>
      <c r="M342" s="220">
        <v>14.058333333333332</v>
      </c>
      <c r="N342" s="220">
        <v>13.183333333333332</v>
      </c>
      <c r="O342" s="220">
        <v>14.940000000000003</v>
      </c>
      <c r="P342" s="220">
        <v>12.891666666666666</v>
      </c>
      <c r="Q342" s="220">
        <v>13.628333333333336</v>
      </c>
      <c r="R342" s="220">
        <v>28.956666666666667</v>
      </c>
      <c r="S342" s="220">
        <v>12.253180151908014</v>
      </c>
      <c r="T342" s="220">
        <v>13.666666666666666</v>
      </c>
      <c r="U342" s="220">
        <v>13.31157751003512</v>
      </c>
      <c r="V342" s="220">
        <v>13.333333333333334</v>
      </c>
      <c r="W342" s="220">
        <v>14.950000000000001</v>
      </c>
      <c r="X342" s="215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  <c r="AL342" s="216"/>
      <c r="AM342" s="216"/>
      <c r="AN342" s="216"/>
      <c r="AO342" s="216"/>
      <c r="AP342" s="216"/>
      <c r="AQ342" s="216"/>
      <c r="AR342" s="216"/>
      <c r="AS342" s="216"/>
      <c r="AT342" s="216"/>
      <c r="AU342" s="216"/>
      <c r="AV342" s="216"/>
      <c r="AW342" s="216"/>
      <c r="AX342" s="216"/>
      <c r="AY342" s="216"/>
      <c r="AZ342" s="216"/>
      <c r="BA342" s="216"/>
      <c r="BB342" s="216"/>
      <c r="BC342" s="216"/>
      <c r="BD342" s="216"/>
      <c r="BE342" s="216"/>
      <c r="BF342" s="216"/>
      <c r="BG342" s="216"/>
      <c r="BH342" s="216"/>
      <c r="BI342" s="216"/>
      <c r="BJ342" s="216"/>
      <c r="BK342" s="216"/>
      <c r="BL342" s="216"/>
      <c r="BM342" s="217"/>
    </row>
    <row r="343" spans="1:65">
      <c r="A343" s="29"/>
      <c r="B343" s="3" t="s">
        <v>269</v>
      </c>
      <c r="C343" s="28"/>
      <c r="D343" s="214">
        <v>13.8</v>
      </c>
      <c r="E343" s="214">
        <v>14.525</v>
      </c>
      <c r="F343" s="214">
        <v>12.51</v>
      </c>
      <c r="G343" s="214">
        <v>13.45</v>
      </c>
      <c r="H343" s="214">
        <v>7.7</v>
      </c>
      <c r="I343" s="214">
        <v>11.257528380928601</v>
      </c>
      <c r="J343" s="214">
        <v>13.399999999999999</v>
      </c>
      <c r="K343" s="214">
        <v>13.15</v>
      </c>
      <c r="L343" s="214">
        <v>12.7</v>
      </c>
      <c r="M343" s="214">
        <v>13.95</v>
      </c>
      <c r="N343" s="214">
        <v>13.149999999999999</v>
      </c>
      <c r="O343" s="214">
        <v>14.79</v>
      </c>
      <c r="P343" s="214">
        <v>12.899999999999999</v>
      </c>
      <c r="Q343" s="214">
        <v>13.71</v>
      </c>
      <c r="R343" s="214">
        <v>28.755000000000003</v>
      </c>
      <c r="S343" s="214">
        <v>12.271061327574159</v>
      </c>
      <c r="T343" s="214">
        <v>13.649999999999999</v>
      </c>
      <c r="U343" s="214">
        <v>13.285041863768257</v>
      </c>
      <c r="V343" s="214">
        <v>13.3</v>
      </c>
      <c r="W343" s="214">
        <v>14.95</v>
      </c>
      <c r="X343" s="215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  <c r="AL343" s="216"/>
      <c r="AM343" s="216"/>
      <c r="AN343" s="216"/>
      <c r="AO343" s="216"/>
      <c r="AP343" s="216"/>
      <c r="AQ343" s="216"/>
      <c r="AR343" s="216"/>
      <c r="AS343" s="216"/>
      <c r="AT343" s="216"/>
      <c r="AU343" s="216"/>
      <c r="AV343" s="216"/>
      <c r="AW343" s="216"/>
      <c r="AX343" s="216"/>
      <c r="AY343" s="216"/>
      <c r="AZ343" s="216"/>
      <c r="BA343" s="216"/>
      <c r="BB343" s="216"/>
      <c r="BC343" s="216"/>
      <c r="BD343" s="216"/>
      <c r="BE343" s="216"/>
      <c r="BF343" s="216"/>
      <c r="BG343" s="216"/>
      <c r="BH343" s="216"/>
      <c r="BI343" s="216"/>
      <c r="BJ343" s="216"/>
      <c r="BK343" s="216"/>
      <c r="BL343" s="216"/>
      <c r="BM343" s="217"/>
    </row>
    <row r="344" spans="1:65">
      <c r="A344" s="29"/>
      <c r="B344" s="3" t="s">
        <v>270</v>
      </c>
      <c r="C344" s="28"/>
      <c r="D344" s="23">
        <v>0.23380903889000251</v>
      </c>
      <c r="E344" s="23">
        <v>0.81450393901237095</v>
      </c>
      <c r="F344" s="23">
        <v>0.26875639527274525</v>
      </c>
      <c r="G344" s="23">
        <v>0.24849547279578374</v>
      </c>
      <c r="H344" s="23">
        <v>0.1028429222973881</v>
      </c>
      <c r="I344" s="23">
        <v>5.9715486885233378E-2</v>
      </c>
      <c r="J344" s="23">
        <v>0.41673332800085311</v>
      </c>
      <c r="K344" s="23">
        <v>0.33015148038438369</v>
      </c>
      <c r="L344" s="23">
        <v>0.17224014243685098</v>
      </c>
      <c r="M344" s="23">
        <v>0.29566309655867878</v>
      </c>
      <c r="N344" s="23">
        <v>9.8319208025018007E-2</v>
      </c>
      <c r="O344" s="23">
        <v>0.42066613840431671</v>
      </c>
      <c r="P344" s="23">
        <v>0.255766820887047</v>
      </c>
      <c r="Q344" s="23">
        <v>0.25238198562232328</v>
      </c>
      <c r="R344" s="23">
        <v>1.0660331452007779</v>
      </c>
      <c r="S344" s="23">
        <v>0.23019546690535578</v>
      </c>
      <c r="T344" s="23">
        <v>0.24221202832779909</v>
      </c>
      <c r="U344" s="23">
        <v>0.81695282676426006</v>
      </c>
      <c r="V344" s="23">
        <v>0.32659863237109049</v>
      </c>
      <c r="W344" s="23">
        <v>0.20736441353327689</v>
      </c>
      <c r="X344" s="145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86</v>
      </c>
      <c r="C345" s="28"/>
      <c r="D345" s="13">
        <v>1.690185823301223E-2</v>
      </c>
      <c r="E345" s="13">
        <v>5.5565931029837701E-2</v>
      </c>
      <c r="F345" s="13">
        <v>2.1372277954095048E-2</v>
      </c>
      <c r="G345" s="13">
        <v>1.8441222470930149E-2</v>
      </c>
      <c r="H345" s="13">
        <v>1.3324498678132771E-2</v>
      </c>
      <c r="I345" s="13">
        <v>5.302364228574997E-3</v>
      </c>
      <c r="J345" s="13">
        <v>3.1294117246622261E-2</v>
      </c>
      <c r="K345" s="13">
        <v>2.5298964014129014E-2</v>
      </c>
      <c r="L345" s="13">
        <v>1.3544441082845424E-2</v>
      </c>
      <c r="M345" s="13">
        <v>2.1031162766473894E-2</v>
      </c>
      <c r="N345" s="13">
        <v>7.4578413166891035E-3</v>
      </c>
      <c r="O345" s="13">
        <v>2.8157037376460282E-2</v>
      </c>
      <c r="P345" s="13">
        <v>1.9839701684838812E-2</v>
      </c>
      <c r="Q345" s="13">
        <v>1.8518917863934687E-2</v>
      </c>
      <c r="R345" s="13">
        <v>3.6814774209765554E-2</v>
      </c>
      <c r="S345" s="13">
        <v>1.8786589607883201E-2</v>
      </c>
      <c r="T345" s="13">
        <v>1.7722831341058471E-2</v>
      </c>
      <c r="U345" s="13">
        <v>6.1371601235720462E-2</v>
      </c>
      <c r="V345" s="13">
        <v>2.4494897427831785E-2</v>
      </c>
      <c r="W345" s="13">
        <v>1.3870529333329556E-2</v>
      </c>
      <c r="X345" s="145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3" t="s">
        <v>271</v>
      </c>
      <c r="C346" s="28"/>
      <c r="D346" s="13">
        <v>3.2751608024683021E-2</v>
      </c>
      <c r="E346" s="13">
        <v>9.4343420792420085E-2</v>
      </c>
      <c r="F346" s="13">
        <v>-6.1191459934188619E-2</v>
      </c>
      <c r="G346" s="13">
        <v>5.9996085397062693E-3</v>
      </c>
      <c r="H346" s="13">
        <v>-0.42377437388405936</v>
      </c>
      <c r="I346" s="13">
        <v>-0.15921208911243023</v>
      </c>
      <c r="J346" s="13">
        <v>-5.8210423955158408E-3</v>
      </c>
      <c r="K346" s="13">
        <v>-2.5729507128521734E-2</v>
      </c>
      <c r="L346" s="13">
        <v>-5.0615088044779322E-2</v>
      </c>
      <c r="M346" s="13">
        <v>4.9549375143156604E-2</v>
      </c>
      <c r="N346" s="13">
        <v>-1.5775274762019009E-2</v>
      </c>
      <c r="O346" s="13">
        <v>0.11537173666665801</v>
      </c>
      <c r="P346" s="13">
        <v>-3.7550158063744288E-2</v>
      </c>
      <c r="Q346" s="13">
        <v>1.7446975761184813E-2</v>
      </c>
      <c r="R346" s="13">
        <v>1.1618104141952825</v>
      </c>
      <c r="S346" s="13">
        <v>-8.5217481544641149E-2</v>
      </c>
      <c r="T346" s="13">
        <v>2.0308817566554227E-2</v>
      </c>
      <c r="U346" s="13">
        <v>-6.2009822529656144E-3</v>
      </c>
      <c r="V346" s="13">
        <v>-4.576763349703028E-3</v>
      </c>
      <c r="W346" s="13">
        <v>0.11611830409414559</v>
      </c>
      <c r="X346" s="145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45" t="s">
        <v>272</v>
      </c>
      <c r="C347" s="46"/>
      <c r="D347" s="44">
        <v>0.61</v>
      </c>
      <c r="E347" s="44">
        <v>1.61</v>
      </c>
      <c r="F347" s="44">
        <v>0.91</v>
      </c>
      <c r="G347" s="44">
        <v>0.18</v>
      </c>
      <c r="H347" s="44">
        <v>6.77</v>
      </c>
      <c r="I347" s="44">
        <v>2.4900000000000002</v>
      </c>
      <c r="J347" s="44">
        <v>0.01</v>
      </c>
      <c r="K347" s="44">
        <v>0.33</v>
      </c>
      <c r="L347" s="44">
        <v>0.73</v>
      </c>
      <c r="M347" s="44">
        <v>0.89</v>
      </c>
      <c r="N347" s="44">
        <v>0.17</v>
      </c>
      <c r="O347" s="44">
        <v>1.95</v>
      </c>
      <c r="P347" s="44">
        <v>0.52</v>
      </c>
      <c r="Q347" s="44">
        <v>0.37</v>
      </c>
      <c r="R347" s="44">
        <v>18.88</v>
      </c>
      <c r="S347" s="44">
        <v>1.29</v>
      </c>
      <c r="T347" s="44">
        <v>0.41</v>
      </c>
      <c r="U347" s="44">
        <v>0.02</v>
      </c>
      <c r="V347" s="44">
        <v>0.01</v>
      </c>
      <c r="W347" s="44">
        <v>1.96</v>
      </c>
      <c r="X347" s="145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B348" s="3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BM348" s="53"/>
    </row>
    <row r="349" spans="1:65" ht="15">
      <c r="B349" s="8" t="s">
        <v>505</v>
      </c>
      <c r="BM349" s="27" t="s">
        <v>66</v>
      </c>
    </row>
    <row r="350" spans="1:65" ht="15">
      <c r="A350" s="24" t="s">
        <v>5</v>
      </c>
      <c r="B350" s="18" t="s">
        <v>117</v>
      </c>
      <c r="C350" s="15" t="s">
        <v>118</v>
      </c>
      <c r="D350" s="16" t="s">
        <v>240</v>
      </c>
      <c r="E350" s="17" t="s">
        <v>240</v>
      </c>
      <c r="F350" s="17" t="s">
        <v>240</v>
      </c>
      <c r="G350" s="17" t="s">
        <v>240</v>
      </c>
      <c r="H350" s="17" t="s">
        <v>240</v>
      </c>
      <c r="I350" s="17" t="s">
        <v>240</v>
      </c>
      <c r="J350" s="17" t="s">
        <v>240</v>
      </c>
      <c r="K350" s="17" t="s">
        <v>240</v>
      </c>
      <c r="L350" s="17" t="s">
        <v>240</v>
      </c>
      <c r="M350" s="14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241</v>
      </c>
      <c r="C351" s="9" t="s">
        <v>241</v>
      </c>
      <c r="D351" s="143" t="s">
        <v>243</v>
      </c>
      <c r="E351" s="144" t="s">
        <v>245</v>
      </c>
      <c r="F351" s="144" t="s">
        <v>247</v>
      </c>
      <c r="G351" s="144" t="s">
        <v>248</v>
      </c>
      <c r="H351" s="144" t="s">
        <v>249</v>
      </c>
      <c r="I351" s="144" t="s">
        <v>254</v>
      </c>
      <c r="J351" s="144" t="s">
        <v>258</v>
      </c>
      <c r="K351" s="144" t="s">
        <v>259</v>
      </c>
      <c r="L351" s="144" t="s">
        <v>260</v>
      </c>
      <c r="M351" s="14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286</v>
      </c>
      <c r="E352" s="11" t="s">
        <v>287</v>
      </c>
      <c r="F352" s="11" t="s">
        <v>286</v>
      </c>
      <c r="G352" s="11" t="s">
        <v>287</v>
      </c>
      <c r="H352" s="11" t="s">
        <v>287</v>
      </c>
      <c r="I352" s="11" t="s">
        <v>287</v>
      </c>
      <c r="J352" s="11" t="s">
        <v>287</v>
      </c>
      <c r="K352" s="11" t="s">
        <v>287</v>
      </c>
      <c r="L352" s="11" t="s">
        <v>287</v>
      </c>
      <c r="M352" s="14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14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</v>
      </c>
    </row>
    <row r="354" spans="1:65">
      <c r="A354" s="29"/>
      <c r="B354" s="18">
        <v>1</v>
      </c>
      <c r="C354" s="14">
        <v>1</v>
      </c>
      <c r="D354" s="21">
        <v>1.52</v>
      </c>
      <c r="E354" s="21">
        <v>1.55</v>
      </c>
      <c r="F354" s="21">
        <v>1.53</v>
      </c>
      <c r="G354" s="140">
        <v>1.7270605546275035</v>
      </c>
      <c r="H354" s="21">
        <v>1.56</v>
      </c>
      <c r="I354" s="21">
        <v>1.7</v>
      </c>
      <c r="J354" s="21">
        <v>1.61</v>
      </c>
      <c r="K354" s="21">
        <v>1.6891488390689846</v>
      </c>
      <c r="L354" s="21">
        <v>1.6</v>
      </c>
      <c r="M354" s="14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1.7</v>
      </c>
      <c r="E355" s="11">
        <v>1.5</v>
      </c>
      <c r="F355" s="11">
        <v>1.69</v>
      </c>
      <c r="G355" s="141">
        <v>1.7410959682305238</v>
      </c>
      <c r="H355" s="11">
        <v>1.62</v>
      </c>
      <c r="I355" s="11">
        <v>1.7</v>
      </c>
      <c r="J355" s="11">
        <v>1.64</v>
      </c>
      <c r="K355" s="11">
        <v>1.5387657796189045</v>
      </c>
      <c r="L355" s="11">
        <v>1.6</v>
      </c>
      <c r="M355" s="14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 t="e">
        <v>#N/A</v>
      </c>
    </row>
    <row r="356" spans="1:65">
      <c r="A356" s="29"/>
      <c r="B356" s="19">
        <v>1</v>
      </c>
      <c r="C356" s="9">
        <v>3</v>
      </c>
      <c r="D356" s="11">
        <v>1.59</v>
      </c>
      <c r="E356" s="11">
        <v>1.49</v>
      </c>
      <c r="F356" s="11">
        <v>1.62</v>
      </c>
      <c r="G356" s="141">
        <v>1.6813691809959324</v>
      </c>
      <c r="H356" s="11">
        <v>1.52</v>
      </c>
      <c r="I356" s="11">
        <v>1.7</v>
      </c>
      <c r="J356" s="11">
        <v>1.64</v>
      </c>
      <c r="K356" s="11">
        <v>1.5318239732095202</v>
      </c>
      <c r="L356" s="11">
        <v>1.5</v>
      </c>
      <c r="M356" s="145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1.51</v>
      </c>
      <c r="E357" s="11">
        <v>1.55</v>
      </c>
      <c r="F357" s="11">
        <v>1.71</v>
      </c>
      <c r="G357" s="141">
        <v>1.7281284665320809</v>
      </c>
      <c r="H357" s="11">
        <v>1.62</v>
      </c>
      <c r="I357" s="11">
        <v>1.7</v>
      </c>
      <c r="J357" s="11">
        <v>1.66</v>
      </c>
      <c r="K357" s="11">
        <v>1.5509575501398269</v>
      </c>
      <c r="L357" s="11">
        <v>1.5</v>
      </c>
      <c r="M357" s="14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1.5920611125137187</v>
      </c>
    </row>
    <row r="358" spans="1:65">
      <c r="A358" s="29"/>
      <c r="B358" s="19">
        <v>1</v>
      </c>
      <c r="C358" s="9">
        <v>5</v>
      </c>
      <c r="D358" s="11">
        <v>1.54</v>
      </c>
      <c r="E358" s="11">
        <v>1.49</v>
      </c>
      <c r="F358" s="11">
        <v>1.68</v>
      </c>
      <c r="G358" s="141">
        <v>1.7911352689021611</v>
      </c>
      <c r="H358" s="11">
        <v>1.55</v>
      </c>
      <c r="I358" s="11">
        <v>1.7</v>
      </c>
      <c r="J358" s="11">
        <v>1.64</v>
      </c>
      <c r="K358" s="11">
        <v>1.6240204893756676</v>
      </c>
      <c r="L358" s="11">
        <v>1.5</v>
      </c>
      <c r="M358" s="14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38</v>
      </c>
    </row>
    <row r="359" spans="1:65">
      <c r="A359" s="29"/>
      <c r="B359" s="19">
        <v>1</v>
      </c>
      <c r="C359" s="9">
        <v>6</v>
      </c>
      <c r="D359" s="11">
        <v>1.54</v>
      </c>
      <c r="E359" s="11">
        <v>1.49</v>
      </c>
      <c r="F359" s="11">
        <v>1.57</v>
      </c>
      <c r="G359" s="141">
        <v>1.80602686956606</v>
      </c>
      <c r="H359" s="11">
        <v>1.49</v>
      </c>
      <c r="I359" s="11">
        <v>1.7</v>
      </c>
      <c r="J359" s="11">
        <v>1.61</v>
      </c>
      <c r="K359" s="11">
        <v>1.6542167692456005</v>
      </c>
      <c r="L359" s="11">
        <v>1.5</v>
      </c>
      <c r="M359" s="14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20" t="s">
        <v>268</v>
      </c>
      <c r="C360" s="12"/>
      <c r="D360" s="22">
        <v>1.5666666666666664</v>
      </c>
      <c r="E360" s="22">
        <v>1.5116666666666667</v>
      </c>
      <c r="F360" s="22">
        <v>1.6333333333333335</v>
      </c>
      <c r="G360" s="22">
        <v>1.745802718142377</v>
      </c>
      <c r="H360" s="22">
        <v>1.5599999999999998</v>
      </c>
      <c r="I360" s="22">
        <v>1.7</v>
      </c>
      <c r="J360" s="22">
        <v>1.6333333333333331</v>
      </c>
      <c r="K360" s="22">
        <v>1.5981555667764173</v>
      </c>
      <c r="L360" s="22">
        <v>1.5333333333333332</v>
      </c>
      <c r="M360" s="145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269</v>
      </c>
      <c r="C361" s="28"/>
      <c r="D361" s="11">
        <v>1.54</v>
      </c>
      <c r="E361" s="11">
        <v>1.4950000000000001</v>
      </c>
      <c r="F361" s="11">
        <v>1.65</v>
      </c>
      <c r="G361" s="11">
        <v>1.7346122173813023</v>
      </c>
      <c r="H361" s="11">
        <v>1.5550000000000002</v>
      </c>
      <c r="I361" s="11">
        <v>1.7</v>
      </c>
      <c r="J361" s="11">
        <v>1.64</v>
      </c>
      <c r="K361" s="11">
        <v>1.5874890197577471</v>
      </c>
      <c r="L361" s="11">
        <v>1.5</v>
      </c>
      <c r="M361" s="145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270</v>
      </c>
      <c r="C362" s="28"/>
      <c r="D362" s="23">
        <v>7.0898989179442207E-2</v>
      </c>
      <c r="E362" s="23">
        <v>2.9944392908634303E-2</v>
      </c>
      <c r="F362" s="23">
        <v>7.2295689129205074E-2</v>
      </c>
      <c r="G362" s="23">
        <v>4.5868225691056336E-2</v>
      </c>
      <c r="H362" s="23">
        <v>5.2535702146254831E-2</v>
      </c>
      <c r="I362" s="23">
        <v>0</v>
      </c>
      <c r="J362" s="23">
        <v>1.9663841605003413E-2</v>
      </c>
      <c r="K362" s="23">
        <v>6.6702785764961581E-2</v>
      </c>
      <c r="L362" s="23">
        <v>5.1639777949432267E-2</v>
      </c>
      <c r="M362" s="227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54"/>
    </row>
    <row r="363" spans="1:65">
      <c r="A363" s="29"/>
      <c r="B363" s="3" t="s">
        <v>86</v>
      </c>
      <c r="C363" s="28"/>
      <c r="D363" s="13">
        <v>4.5254673944324822E-2</v>
      </c>
      <c r="E363" s="13">
        <v>1.9808859697001743E-2</v>
      </c>
      <c r="F363" s="13">
        <v>4.426266681379902E-2</v>
      </c>
      <c r="G363" s="13">
        <v>2.6273430104326142E-2</v>
      </c>
      <c r="H363" s="13">
        <v>3.3676732145035151E-2</v>
      </c>
      <c r="I363" s="13">
        <v>0</v>
      </c>
      <c r="J363" s="13">
        <v>1.2039086696940867E-2</v>
      </c>
      <c r="K363" s="13">
        <v>4.1737354705402928E-2</v>
      </c>
      <c r="L363" s="13">
        <v>3.3678116053977566E-2</v>
      </c>
      <c r="M363" s="145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271</v>
      </c>
      <c r="C364" s="28"/>
      <c r="D364" s="13">
        <v>-1.5950672777225727E-2</v>
      </c>
      <c r="E364" s="13">
        <v>-5.0497085328663371E-2</v>
      </c>
      <c r="F364" s="13">
        <v>2.5923766679062821E-2</v>
      </c>
      <c r="G364" s="13">
        <v>9.6567653352146898E-2</v>
      </c>
      <c r="H364" s="13">
        <v>-2.0138116722854482E-2</v>
      </c>
      <c r="I364" s="13">
        <v>6.7798206135350814E-2</v>
      </c>
      <c r="J364" s="13">
        <v>2.5923766679062599E-2</v>
      </c>
      <c r="K364" s="13">
        <v>3.8280278406372936E-3</v>
      </c>
      <c r="L364" s="13">
        <v>-3.6887892505369835E-2</v>
      </c>
      <c r="M364" s="145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45" t="s">
        <v>272</v>
      </c>
      <c r="C365" s="46"/>
      <c r="D365" s="44">
        <v>0.56000000000000005</v>
      </c>
      <c r="E365" s="44">
        <v>1.53</v>
      </c>
      <c r="F365" s="44">
        <v>0.62</v>
      </c>
      <c r="G365" s="44">
        <v>2.61</v>
      </c>
      <c r="H365" s="44">
        <v>0.67</v>
      </c>
      <c r="I365" s="44">
        <v>1.8</v>
      </c>
      <c r="J365" s="44">
        <v>0.62</v>
      </c>
      <c r="K365" s="44">
        <v>0</v>
      </c>
      <c r="L365" s="44">
        <v>1.1499999999999999</v>
      </c>
      <c r="M365" s="145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BM366" s="53"/>
    </row>
    <row r="367" spans="1:65" ht="15">
      <c r="B367" s="8" t="s">
        <v>506</v>
      </c>
      <c r="BM367" s="27" t="s">
        <v>274</v>
      </c>
    </row>
    <row r="368" spans="1:65" ht="15">
      <c r="A368" s="24" t="s">
        <v>81</v>
      </c>
      <c r="B368" s="18" t="s">
        <v>117</v>
      </c>
      <c r="C368" s="15" t="s">
        <v>118</v>
      </c>
      <c r="D368" s="16" t="s">
        <v>240</v>
      </c>
      <c r="E368" s="17" t="s">
        <v>240</v>
      </c>
      <c r="F368" s="17" t="s">
        <v>240</v>
      </c>
      <c r="G368" s="17" t="s">
        <v>240</v>
      </c>
      <c r="H368" s="17" t="s">
        <v>240</v>
      </c>
      <c r="I368" s="17" t="s">
        <v>240</v>
      </c>
      <c r="J368" s="17" t="s">
        <v>240</v>
      </c>
      <c r="K368" s="17" t="s">
        <v>240</v>
      </c>
      <c r="L368" s="17" t="s">
        <v>240</v>
      </c>
      <c r="M368" s="17" t="s">
        <v>240</v>
      </c>
      <c r="N368" s="17" t="s">
        <v>240</v>
      </c>
      <c r="O368" s="17" t="s">
        <v>240</v>
      </c>
      <c r="P368" s="17" t="s">
        <v>240</v>
      </c>
      <c r="Q368" s="17" t="s">
        <v>240</v>
      </c>
      <c r="R368" s="17" t="s">
        <v>240</v>
      </c>
      <c r="S368" s="17" t="s">
        <v>240</v>
      </c>
      <c r="T368" s="145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241</v>
      </c>
      <c r="C369" s="9" t="s">
        <v>241</v>
      </c>
      <c r="D369" s="143" t="s">
        <v>243</v>
      </c>
      <c r="E369" s="144" t="s">
        <v>244</v>
      </c>
      <c r="F369" s="144" t="s">
        <v>245</v>
      </c>
      <c r="G369" s="144" t="s">
        <v>246</v>
      </c>
      <c r="H369" s="144" t="s">
        <v>247</v>
      </c>
      <c r="I369" s="144" t="s">
        <v>249</v>
      </c>
      <c r="J369" s="144" t="s">
        <v>250</v>
      </c>
      <c r="K369" s="144" t="s">
        <v>251</v>
      </c>
      <c r="L369" s="144" t="s">
        <v>252</v>
      </c>
      <c r="M369" s="144" t="s">
        <v>253</v>
      </c>
      <c r="N369" s="144" t="s">
        <v>254</v>
      </c>
      <c r="O369" s="144" t="s">
        <v>255</v>
      </c>
      <c r="P369" s="144" t="s">
        <v>258</v>
      </c>
      <c r="Q369" s="144" t="s">
        <v>259</v>
      </c>
      <c r="R369" s="144" t="s">
        <v>283</v>
      </c>
      <c r="S369" s="144" t="s">
        <v>285</v>
      </c>
      <c r="T369" s="145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286</v>
      </c>
      <c r="E370" s="11" t="s">
        <v>286</v>
      </c>
      <c r="F370" s="11" t="s">
        <v>287</v>
      </c>
      <c r="G370" s="11" t="s">
        <v>286</v>
      </c>
      <c r="H370" s="11" t="s">
        <v>286</v>
      </c>
      <c r="I370" s="11" t="s">
        <v>287</v>
      </c>
      <c r="J370" s="11" t="s">
        <v>286</v>
      </c>
      <c r="K370" s="11" t="s">
        <v>286</v>
      </c>
      <c r="L370" s="11" t="s">
        <v>286</v>
      </c>
      <c r="M370" s="11" t="s">
        <v>287</v>
      </c>
      <c r="N370" s="11" t="s">
        <v>287</v>
      </c>
      <c r="O370" s="11" t="s">
        <v>286</v>
      </c>
      <c r="P370" s="11" t="s">
        <v>287</v>
      </c>
      <c r="Q370" s="11" t="s">
        <v>287</v>
      </c>
      <c r="R370" s="11" t="s">
        <v>120</v>
      </c>
      <c r="S370" s="11" t="s">
        <v>286</v>
      </c>
      <c r="T370" s="145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3</v>
      </c>
    </row>
    <row r="371" spans="1:65">
      <c r="A371" s="29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145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</v>
      </c>
    </row>
    <row r="372" spans="1:65">
      <c r="A372" s="29"/>
      <c r="B372" s="18">
        <v>1</v>
      </c>
      <c r="C372" s="14">
        <v>1</v>
      </c>
      <c r="D372" s="231">
        <v>0.44</v>
      </c>
      <c r="E372" s="226">
        <v>0.06</v>
      </c>
      <c r="F372" s="231">
        <v>1.3</v>
      </c>
      <c r="G372" s="226">
        <v>7.0000000000000007E-2</v>
      </c>
      <c r="H372" s="226">
        <v>0.13</v>
      </c>
      <c r="I372" s="226">
        <v>0.15</v>
      </c>
      <c r="J372" s="226">
        <v>7.0000000000000007E-2</v>
      </c>
      <c r="K372" s="231" t="s">
        <v>110</v>
      </c>
      <c r="L372" s="226">
        <v>0.11</v>
      </c>
      <c r="M372" s="231">
        <v>1.1000000000000001</v>
      </c>
      <c r="N372" s="231">
        <v>0.4</v>
      </c>
      <c r="O372" s="226">
        <v>0.05</v>
      </c>
      <c r="P372" s="226">
        <v>0.09</v>
      </c>
      <c r="Q372" s="231" t="s">
        <v>107</v>
      </c>
      <c r="R372" s="231">
        <v>0.57554168440697917</v>
      </c>
      <c r="S372" s="231" t="s">
        <v>288</v>
      </c>
      <c r="T372" s="227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  <c r="AL372" s="228"/>
      <c r="AM372" s="228"/>
      <c r="AN372" s="228"/>
      <c r="AO372" s="228"/>
      <c r="AP372" s="228"/>
      <c r="AQ372" s="228"/>
      <c r="AR372" s="228"/>
      <c r="AS372" s="228"/>
      <c r="AT372" s="228"/>
      <c r="AU372" s="228"/>
      <c r="AV372" s="228"/>
      <c r="AW372" s="228"/>
      <c r="AX372" s="228"/>
      <c r="AY372" s="228"/>
      <c r="AZ372" s="228"/>
      <c r="BA372" s="228"/>
      <c r="BB372" s="228"/>
      <c r="BC372" s="228"/>
      <c r="BD372" s="228"/>
      <c r="BE372" s="228"/>
      <c r="BF372" s="228"/>
      <c r="BG372" s="228"/>
      <c r="BH372" s="228"/>
      <c r="BI372" s="228"/>
      <c r="BJ372" s="228"/>
      <c r="BK372" s="228"/>
      <c r="BL372" s="228"/>
      <c r="BM372" s="229">
        <v>1</v>
      </c>
    </row>
    <row r="373" spans="1:65">
      <c r="A373" s="29"/>
      <c r="B373" s="19">
        <v>1</v>
      </c>
      <c r="C373" s="9">
        <v>2</v>
      </c>
      <c r="D373" s="232">
        <v>0.44</v>
      </c>
      <c r="E373" s="23">
        <v>0.06</v>
      </c>
      <c r="F373" s="232">
        <v>1.3</v>
      </c>
      <c r="G373" s="23">
        <v>0.08</v>
      </c>
      <c r="H373" s="23">
        <v>7.0000000000000007E-2</v>
      </c>
      <c r="I373" s="23">
        <v>0.13</v>
      </c>
      <c r="J373" s="23">
        <v>7.0000000000000007E-2</v>
      </c>
      <c r="K373" s="232" t="s">
        <v>110</v>
      </c>
      <c r="L373" s="23">
        <v>0.08</v>
      </c>
      <c r="M373" s="232">
        <v>1.1000000000000001</v>
      </c>
      <c r="N373" s="232">
        <v>0.3</v>
      </c>
      <c r="O373" s="23">
        <v>0.05</v>
      </c>
      <c r="P373" s="23">
        <v>0.1</v>
      </c>
      <c r="Q373" s="232" t="s">
        <v>107</v>
      </c>
      <c r="R373" s="232">
        <v>0.59033635554887331</v>
      </c>
      <c r="S373" s="232" t="s">
        <v>288</v>
      </c>
      <c r="T373" s="227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  <c r="AL373" s="228"/>
      <c r="AM373" s="228"/>
      <c r="AN373" s="228"/>
      <c r="AO373" s="228"/>
      <c r="AP373" s="228"/>
      <c r="AQ373" s="228"/>
      <c r="AR373" s="228"/>
      <c r="AS373" s="228"/>
      <c r="AT373" s="228"/>
      <c r="AU373" s="228"/>
      <c r="AV373" s="228"/>
      <c r="AW373" s="228"/>
      <c r="AX373" s="228"/>
      <c r="AY373" s="228"/>
      <c r="AZ373" s="228"/>
      <c r="BA373" s="228"/>
      <c r="BB373" s="228"/>
      <c r="BC373" s="228"/>
      <c r="BD373" s="228"/>
      <c r="BE373" s="228"/>
      <c r="BF373" s="228"/>
      <c r="BG373" s="228"/>
      <c r="BH373" s="228"/>
      <c r="BI373" s="228"/>
      <c r="BJ373" s="228"/>
      <c r="BK373" s="228"/>
      <c r="BL373" s="228"/>
      <c r="BM373" s="229">
        <v>8</v>
      </c>
    </row>
    <row r="374" spans="1:65">
      <c r="A374" s="29"/>
      <c r="B374" s="19">
        <v>1</v>
      </c>
      <c r="C374" s="9">
        <v>3</v>
      </c>
      <c r="D374" s="232">
        <v>0.52</v>
      </c>
      <c r="E374" s="23">
        <v>0.06</v>
      </c>
      <c r="F374" s="232">
        <v>1.3</v>
      </c>
      <c r="G374" s="23">
        <v>0.08</v>
      </c>
      <c r="H374" s="23">
        <v>0.12</v>
      </c>
      <c r="I374" s="23">
        <v>0.15</v>
      </c>
      <c r="J374" s="23">
        <v>7.0000000000000007E-2</v>
      </c>
      <c r="K374" s="232" t="s">
        <v>110</v>
      </c>
      <c r="L374" s="23">
        <v>0.06</v>
      </c>
      <c r="M374" s="232">
        <v>1.1000000000000001</v>
      </c>
      <c r="N374" s="232">
        <v>0.3</v>
      </c>
      <c r="O374" s="23">
        <v>0.06</v>
      </c>
      <c r="P374" s="23">
        <v>0.09</v>
      </c>
      <c r="Q374" s="232" t="s">
        <v>107</v>
      </c>
      <c r="R374" s="232">
        <v>0.57567063330157831</v>
      </c>
      <c r="S374" s="232" t="s">
        <v>288</v>
      </c>
      <c r="T374" s="227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229">
        <v>16</v>
      </c>
    </row>
    <row r="375" spans="1:65">
      <c r="A375" s="29"/>
      <c r="B375" s="19">
        <v>1</v>
      </c>
      <c r="C375" s="9">
        <v>4</v>
      </c>
      <c r="D375" s="232">
        <v>0.46</v>
      </c>
      <c r="E375" s="23">
        <v>0.1</v>
      </c>
      <c r="F375" s="232">
        <v>1.3</v>
      </c>
      <c r="G375" s="23">
        <v>0.06</v>
      </c>
      <c r="H375" s="23">
        <v>0.14000000000000001</v>
      </c>
      <c r="I375" s="23">
        <v>0.15</v>
      </c>
      <c r="J375" s="23">
        <v>0.05</v>
      </c>
      <c r="K375" s="232" t="s">
        <v>110</v>
      </c>
      <c r="L375" s="23">
        <v>0.12</v>
      </c>
      <c r="M375" s="232">
        <v>1.1000000000000001</v>
      </c>
      <c r="N375" s="232">
        <v>0.3</v>
      </c>
      <c r="O375" s="23">
        <v>0.05</v>
      </c>
      <c r="P375" s="23">
        <v>0.1</v>
      </c>
      <c r="Q375" s="232" t="s">
        <v>107</v>
      </c>
      <c r="R375" s="232">
        <v>0.52664182236038837</v>
      </c>
      <c r="S375" s="232" t="s">
        <v>288</v>
      </c>
      <c r="T375" s="227"/>
      <c r="U375" s="228"/>
      <c r="V375" s="228"/>
      <c r="W375" s="228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28"/>
      <c r="AL375" s="228"/>
      <c r="AM375" s="228"/>
      <c r="AN375" s="228"/>
      <c r="AO375" s="228"/>
      <c r="AP375" s="228"/>
      <c r="AQ375" s="228"/>
      <c r="AR375" s="228"/>
      <c r="AS375" s="228"/>
      <c r="AT375" s="228"/>
      <c r="AU375" s="228"/>
      <c r="AV375" s="228"/>
      <c r="AW375" s="228"/>
      <c r="AX375" s="228"/>
      <c r="AY375" s="228"/>
      <c r="AZ375" s="228"/>
      <c r="BA375" s="228"/>
      <c r="BB375" s="228"/>
      <c r="BC375" s="228"/>
      <c r="BD375" s="228"/>
      <c r="BE375" s="228"/>
      <c r="BF375" s="228"/>
      <c r="BG375" s="228"/>
      <c r="BH375" s="228"/>
      <c r="BI375" s="228"/>
      <c r="BJ375" s="228"/>
      <c r="BK375" s="228"/>
      <c r="BL375" s="228"/>
      <c r="BM375" s="229">
        <v>9.2124999999999999E-2</v>
      </c>
    </row>
    <row r="376" spans="1:65">
      <c r="A376" s="29"/>
      <c r="B376" s="19">
        <v>1</v>
      </c>
      <c r="C376" s="9">
        <v>5</v>
      </c>
      <c r="D376" s="232">
        <v>0.5</v>
      </c>
      <c r="E376" s="23">
        <v>0.1</v>
      </c>
      <c r="F376" s="232">
        <v>1.3</v>
      </c>
      <c r="G376" s="23">
        <v>7.0000000000000007E-2</v>
      </c>
      <c r="H376" s="23">
        <v>0.12</v>
      </c>
      <c r="I376" s="23">
        <v>0.15</v>
      </c>
      <c r="J376" s="23">
        <v>0.05</v>
      </c>
      <c r="K376" s="232" t="s">
        <v>110</v>
      </c>
      <c r="L376" s="23">
        <v>0.14000000000000001</v>
      </c>
      <c r="M376" s="232">
        <v>1.1000000000000001</v>
      </c>
      <c r="N376" s="232">
        <v>0.3</v>
      </c>
      <c r="O376" s="23">
        <v>7.0000000000000007E-2</v>
      </c>
      <c r="P376" s="23">
        <v>0.09</v>
      </c>
      <c r="Q376" s="232" t="s">
        <v>107</v>
      </c>
      <c r="R376" s="232">
        <v>0.59421924821351835</v>
      </c>
      <c r="S376" s="232" t="s">
        <v>288</v>
      </c>
      <c r="T376" s="227"/>
      <c r="U376" s="228"/>
      <c r="V376" s="228"/>
      <c r="W376" s="228"/>
      <c r="X376" s="228"/>
      <c r="Y376" s="228"/>
      <c r="Z376" s="228"/>
      <c r="AA376" s="228"/>
      <c r="AB376" s="228"/>
      <c r="AC376" s="228"/>
      <c r="AD376" s="228"/>
      <c r="AE376" s="228"/>
      <c r="AF376" s="228"/>
      <c r="AG376" s="228"/>
      <c r="AH376" s="228"/>
      <c r="AI376" s="228"/>
      <c r="AJ376" s="228"/>
      <c r="AK376" s="228"/>
      <c r="AL376" s="228"/>
      <c r="AM376" s="228"/>
      <c r="AN376" s="228"/>
      <c r="AO376" s="228"/>
      <c r="AP376" s="228"/>
      <c r="AQ376" s="228"/>
      <c r="AR376" s="228"/>
      <c r="AS376" s="228"/>
      <c r="AT376" s="228"/>
      <c r="AU376" s="228"/>
      <c r="AV376" s="228"/>
      <c r="AW376" s="228"/>
      <c r="AX376" s="228"/>
      <c r="AY376" s="228"/>
      <c r="AZ376" s="228"/>
      <c r="BA376" s="228"/>
      <c r="BB376" s="228"/>
      <c r="BC376" s="228"/>
      <c r="BD376" s="228"/>
      <c r="BE376" s="228"/>
      <c r="BF376" s="228"/>
      <c r="BG376" s="228"/>
      <c r="BH376" s="228"/>
      <c r="BI376" s="228"/>
      <c r="BJ376" s="228"/>
      <c r="BK376" s="228"/>
      <c r="BL376" s="228"/>
      <c r="BM376" s="229">
        <v>14</v>
      </c>
    </row>
    <row r="377" spans="1:65">
      <c r="A377" s="29"/>
      <c r="B377" s="19">
        <v>1</v>
      </c>
      <c r="C377" s="9">
        <v>6</v>
      </c>
      <c r="D377" s="232">
        <v>0.42</v>
      </c>
      <c r="E377" s="23">
        <v>7.0000000000000007E-2</v>
      </c>
      <c r="F377" s="232">
        <v>1.3</v>
      </c>
      <c r="G377" s="23">
        <v>7.0000000000000007E-2</v>
      </c>
      <c r="H377" s="23">
        <v>0.14000000000000001</v>
      </c>
      <c r="I377" s="23">
        <v>0.15</v>
      </c>
      <c r="J377" s="232" t="s">
        <v>288</v>
      </c>
      <c r="K377" s="232" t="s">
        <v>110</v>
      </c>
      <c r="L377" s="23">
        <v>0.13</v>
      </c>
      <c r="M377" s="232">
        <v>1.1000000000000001</v>
      </c>
      <c r="N377" s="232">
        <v>0.4</v>
      </c>
      <c r="O377" s="23">
        <v>0.09</v>
      </c>
      <c r="P377" s="23">
        <v>0.09</v>
      </c>
      <c r="Q377" s="232" t="s">
        <v>107</v>
      </c>
      <c r="R377" s="232">
        <v>0.52985010555325329</v>
      </c>
      <c r="S377" s="232" t="s">
        <v>288</v>
      </c>
      <c r="T377" s="227"/>
      <c r="U377" s="228"/>
      <c r="V377" s="228"/>
      <c r="W377" s="228"/>
      <c r="X377" s="228"/>
      <c r="Y377" s="228"/>
      <c r="Z377" s="228"/>
      <c r="AA377" s="228"/>
      <c r="AB377" s="228"/>
      <c r="AC377" s="228"/>
      <c r="AD377" s="228"/>
      <c r="AE377" s="228"/>
      <c r="AF377" s="228"/>
      <c r="AG377" s="228"/>
      <c r="AH377" s="228"/>
      <c r="AI377" s="228"/>
      <c r="AJ377" s="228"/>
      <c r="AK377" s="228"/>
      <c r="AL377" s="228"/>
      <c r="AM377" s="228"/>
      <c r="AN377" s="228"/>
      <c r="AO377" s="228"/>
      <c r="AP377" s="228"/>
      <c r="AQ377" s="228"/>
      <c r="AR377" s="228"/>
      <c r="AS377" s="228"/>
      <c r="AT377" s="228"/>
      <c r="AU377" s="228"/>
      <c r="AV377" s="228"/>
      <c r="AW377" s="228"/>
      <c r="AX377" s="228"/>
      <c r="AY377" s="228"/>
      <c r="AZ377" s="228"/>
      <c r="BA377" s="228"/>
      <c r="BB377" s="228"/>
      <c r="BC377" s="228"/>
      <c r="BD377" s="228"/>
      <c r="BE377" s="228"/>
      <c r="BF377" s="228"/>
      <c r="BG377" s="228"/>
      <c r="BH377" s="228"/>
      <c r="BI377" s="228"/>
      <c r="BJ377" s="228"/>
      <c r="BK377" s="228"/>
      <c r="BL377" s="228"/>
      <c r="BM377" s="54"/>
    </row>
    <row r="378" spans="1:65">
      <c r="A378" s="29"/>
      <c r="B378" s="20" t="s">
        <v>268</v>
      </c>
      <c r="C378" s="12"/>
      <c r="D378" s="230">
        <v>0.46333333333333332</v>
      </c>
      <c r="E378" s="230">
        <v>7.4999999999999997E-2</v>
      </c>
      <c r="F378" s="230">
        <v>1.3</v>
      </c>
      <c r="G378" s="230">
        <v>7.166666666666667E-2</v>
      </c>
      <c r="H378" s="230">
        <v>0.12000000000000001</v>
      </c>
      <c r="I378" s="230">
        <v>0.1466666666666667</v>
      </c>
      <c r="J378" s="230">
        <v>6.2E-2</v>
      </c>
      <c r="K378" s="230" t="s">
        <v>632</v>
      </c>
      <c r="L378" s="230">
        <v>0.10666666666666667</v>
      </c>
      <c r="M378" s="230">
        <v>1.0999999999999999</v>
      </c>
      <c r="N378" s="230">
        <v>0.33333333333333331</v>
      </c>
      <c r="O378" s="230">
        <v>6.1666666666666668E-2</v>
      </c>
      <c r="P378" s="230">
        <v>9.3333333333333324E-2</v>
      </c>
      <c r="Q378" s="230" t="s">
        <v>632</v>
      </c>
      <c r="R378" s="230">
        <v>0.5653766415640985</v>
      </c>
      <c r="S378" s="230" t="s">
        <v>632</v>
      </c>
      <c r="T378" s="227"/>
      <c r="U378" s="228"/>
      <c r="V378" s="228"/>
      <c r="W378" s="228"/>
      <c r="X378" s="228"/>
      <c r="Y378" s="228"/>
      <c r="Z378" s="228"/>
      <c r="AA378" s="228"/>
      <c r="AB378" s="228"/>
      <c r="AC378" s="228"/>
      <c r="AD378" s="228"/>
      <c r="AE378" s="228"/>
      <c r="AF378" s="228"/>
      <c r="AG378" s="228"/>
      <c r="AH378" s="228"/>
      <c r="AI378" s="228"/>
      <c r="AJ378" s="228"/>
      <c r="AK378" s="228"/>
      <c r="AL378" s="228"/>
      <c r="AM378" s="228"/>
      <c r="AN378" s="228"/>
      <c r="AO378" s="228"/>
      <c r="AP378" s="228"/>
      <c r="AQ378" s="228"/>
      <c r="AR378" s="228"/>
      <c r="AS378" s="228"/>
      <c r="AT378" s="228"/>
      <c r="AU378" s="228"/>
      <c r="AV378" s="228"/>
      <c r="AW378" s="228"/>
      <c r="AX378" s="228"/>
      <c r="AY378" s="228"/>
      <c r="AZ378" s="228"/>
      <c r="BA378" s="228"/>
      <c r="BB378" s="228"/>
      <c r="BC378" s="228"/>
      <c r="BD378" s="228"/>
      <c r="BE378" s="228"/>
      <c r="BF378" s="228"/>
      <c r="BG378" s="228"/>
      <c r="BH378" s="228"/>
      <c r="BI378" s="228"/>
      <c r="BJ378" s="228"/>
      <c r="BK378" s="228"/>
      <c r="BL378" s="228"/>
      <c r="BM378" s="54"/>
    </row>
    <row r="379" spans="1:65">
      <c r="A379" s="29"/>
      <c r="B379" s="3" t="s">
        <v>269</v>
      </c>
      <c r="C379" s="28"/>
      <c r="D379" s="23">
        <v>0.45</v>
      </c>
      <c r="E379" s="23">
        <v>6.5000000000000002E-2</v>
      </c>
      <c r="F379" s="23">
        <v>1.3</v>
      </c>
      <c r="G379" s="23">
        <v>7.0000000000000007E-2</v>
      </c>
      <c r="H379" s="23">
        <v>0.125</v>
      </c>
      <c r="I379" s="23">
        <v>0.15</v>
      </c>
      <c r="J379" s="23">
        <v>7.0000000000000007E-2</v>
      </c>
      <c r="K379" s="23" t="s">
        <v>632</v>
      </c>
      <c r="L379" s="23">
        <v>0.11499999999999999</v>
      </c>
      <c r="M379" s="23">
        <v>1.1000000000000001</v>
      </c>
      <c r="N379" s="23">
        <v>0.3</v>
      </c>
      <c r="O379" s="23">
        <v>5.5E-2</v>
      </c>
      <c r="P379" s="23">
        <v>0.09</v>
      </c>
      <c r="Q379" s="23" t="s">
        <v>632</v>
      </c>
      <c r="R379" s="23">
        <v>0.57560615885427868</v>
      </c>
      <c r="S379" s="23" t="s">
        <v>632</v>
      </c>
      <c r="T379" s="227"/>
      <c r="U379" s="228"/>
      <c r="V379" s="228"/>
      <c r="W379" s="228"/>
      <c r="X379" s="228"/>
      <c r="Y379" s="228"/>
      <c r="Z379" s="228"/>
      <c r="AA379" s="228"/>
      <c r="AB379" s="228"/>
      <c r="AC379" s="228"/>
      <c r="AD379" s="228"/>
      <c r="AE379" s="228"/>
      <c r="AF379" s="228"/>
      <c r="AG379" s="228"/>
      <c r="AH379" s="228"/>
      <c r="AI379" s="228"/>
      <c r="AJ379" s="228"/>
      <c r="AK379" s="228"/>
      <c r="AL379" s="228"/>
      <c r="AM379" s="228"/>
      <c r="AN379" s="228"/>
      <c r="AO379" s="228"/>
      <c r="AP379" s="228"/>
      <c r="AQ379" s="228"/>
      <c r="AR379" s="228"/>
      <c r="AS379" s="228"/>
      <c r="AT379" s="228"/>
      <c r="AU379" s="228"/>
      <c r="AV379" s="228"/>
      <c r="AW379" s="228"/>
      <c r="AX379" s="228"/>
      <c r="AY379" s="228"/>
      <c r="AZ379" s="228"/>
      <c r="BA379" s="228"/>
      <c r="BB379" s="228"/>
      <c r="BC379" s="228"/>
      <c r="BD379" s="228"/>
      <c r="BE379" s="228"/>
      <c r="BF379" s="228"/>
      <c r="BG379" s="228"/>
      <c r="BH379" s="228"/>
      <c r="BI379" s="228"/>
      <c r="BJ379" s="228"/>
      <c r="BK379" s="228"/>
      <c r="BL379" s="228"/>
      <c r="BM379" s="54"/>
    </row>
    <row r="380" spans="1:65">
      <c r="A380" s="29"/>
      <c r="B380" s="3" t="s">
        <v>270</v>
      </c>
      <c r="C380" s="28"/>
      <c r="D380" s="23">
        <v>3.8815804341359034E-2</v>
      </c>
      <c r="E380" s="23">
        <v>1.9748417658131501E-2</v>
      </c>
      <c r="F380" s="23">
        <v>0</v>
      </c>
      <c r="G380" s="23">
        <v>7.5277265270908104E-3</v>
      </c>
      <c r="H380" s="23">
        <v>2.6076809620810541E-2</v>
      </c>
      <c r="I380" s="23">
        <v>8.164965809277256E-3</v>
      </c>
      <c r="J380" s="23">
        <v>1.0954451150103336E-2</v>
      </c>
      <c r="K380" s="23" t="s">
        <v>632</v>
      </c>
      <c r="L380" s="23">
        <v>3.0767948691238178E-2</v>
      </c>
      <c r="M380" s="23">
        <v>2.4323767777952469E-16</v>
      </c>
      <c r="N380" s="23">
        <v>5.1639777949432177E-2</v>
      </c>
      <c r="O380" s="23">
        <v>1.6020819787597226E-2</v>
      </c>
      <c r="P380" s="23">
        <v>5.1639777949432277E-3</v>
      </c>
      <c r="Q380" s="23" t="s">
        <v>632</v>
      </c>
      <c r="R380" s="23">
        <v>2.9754658869151282E-2</v>
      </c>
      <c r="S380" s="23" t="s">
        <v>632</v>
      </c>
      <c r="T380" s="227"/>
      <c r="U380" s="228"/>
      <c r="V380" s="228"/>
      <c r="W380" s="228"/>
      <c r="X380" s="228"/>
      <c r="Y380" s="228"/>
      <c r="Z380" s="228"/>
      <c r="AA380" s="228"/>
      <c r="AB380" s="228"/>
      <c r="AC380" s="228"/>
      <c r="AD380" s="228"/>
      <c r="AE380" s="228"/>
      <c r="AF380" s="228"/>
      <c r="AG380" s="228"/>
      <c r="AH380" s="228"/>
      <c r="AI380" s="228"/>
      <c r="AJ380" s="228"/>
      <c r="AK380" s="228"/>
      <c r="AL380" s="228"/>
      <c r="AM380" s="228"/>
      <c r="AN380" s="228"/>
      <c r="AO380" s="228"/>
      <c r="AP380" s="228"/>
      <c r="AQ380" s="228"/>
      <c r="AR380" s="228"/>
      <c r="AS380" s="228"/>
      <c r="AT380" s="228"/>
      <c r="AU380" s="228"/>
      <c r="AV380" s="228"/>
      <c r="AW380" s="228"/>
      <c r="AX380" s="228"/>
      <c r="AY380" s="228"/>
      <c r="AZ380" s="228"/>
      <c r="BA380" s="228"/>
      <c r="BB380" s="228"/>
      <c r="BC380" s="228"/>
      <c r="BD380" s="228"/>
      <c r="BE380" s="228"/>
      <c r="BF380" s="228"/>
      <c r="BG380" s="228"/>
      <c r="BH380" s="228"/>
      <c r="BI380" s="228"/>
      <c r="BJ380" s="228"/>
      <c r="BK380" s="228"/>
      <c r="BL380" s="228"/>
      <c r="BM380" s="54"/>
    </row>
    <row r="381" spans="1:65">
      <c r="A381" s="29"/>
      <c r="B381" s="3" t="s">
        <v>86</v>
      </c>
      <c r="C381" s="28"/>
      <c r="D381" s="13">
        <v>8.3775117283508713E-2</v>
      </c>
      <c r="E381" s="13">
        <v>0.26331223544175336</v>
      </c>
      <c r="F381" s="13">
        <v>0</v>
      </c>
      <c r="G381" s="13">
        <v>0.10503804456405781</v>
      </c>
      <c r="H381" s="13">
        <v>0.21730674684008783</v>
      </c>
      <c r="I381" s="13">
        <v>5.5670221426890369E-2</v>
      </c>
      <c r="J381" s="13">
        <v>0.17668469596940867</v>
      </c>
      <c r="K381" s="13" t="s">
        <v>632</v>
      </c>
      <c r="L381" s="13">
        <v>0.28844951898035792</v>
      </c>
      <c r="M381" s="13">
        <v>2.2112516161774974E-16</v>
      </c>
      <c r="N381" s="13">
        <v>0.15491933384829654</v>
      </c>
      <c r="O381" s="13">
        <v>0.25979707763671178</v>
      </c>
      <c r="P381" s="13">
        <v>5.5328333517248876E-2</v>
      </c>
      <c r="Q381" s="13" t="s">
        <v>632</v>
      </c>
      <c r="R381" s="13">
        <v>5.2628030027621689E-2</v>
      </c>
      <c r="S381" s="13" t="s">
        <v>632</v>
      </c>
      <c r="T381" s="145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271</v>
      </c>
      <c r="C382" s="28"/>
      <c r="D382" s="13">
        <v>4.0293984622342833</v>
      </c>
      <c r="E382" s="13">
        <v>-0.18588873812754414</v>
      </c>
      <c r="F382" s="13">
        <v>13.111261872455904</v>
      </c>
      <c r="G382" s="13">
        <v>-0.22207146087743102</v>
      </c>
      <c r="H382" s="13">
        <v>0.30257801899592951</v>
      </c>
      <c r="I382" s="13">
        <v>0.59203980099502518</v>
      </c>
      <c r="J382" s="13">
        <v>-0.32700135685210308</v>
      </c>
      <c r="K382" s="13" t="s">
        <v>632</v>
      </c>
      <c r="L382" s="13">
        <v>0.15784712799638179</v>
      </c>
      <c r="M382" s="13">
        <v>10.940298507462686</v>
      </c>
      <c r="N382" s="13">
        <v>2.6182722749886929</v>
      </c>
      <c r="O382" s="13">
        <v>-0.33061962912709175</v>
      </c>
      <c r="P382" s="13">
        <v>1.3116236996833841E-2</v>
      </c>
      <c r="Q382" s="13" t="s">
        <v>632</v>
      </c>
      <c r="R382" s="13">
        <v>5.1370598812927923</v>
      </c>
      <c r="S382" s="13" t="s">
        <v>632</v>
      </c>
      <c r="T382" s="145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45" t="s">
        <v>272</v>
      </c>
      <c r="C383" s="46"/>
      <c r="D383" s="44">
        <v>6.65</v>
      </c>
      <c r="E383" s="44">
        <v>0.33</v>
      </c>
      <c r="F383" s="44" t="s">
        <v>273</v>
      </c>
      <c r="G383" s="44">
        <v>0.39</v>
      </c>
      <c r="H383" s="44">
        <v>0.48</v>
      </c>
      <c r="I383" s="44">
        <v>0.96</v>
      </c>
      <c r="J383" s="44">
        <v>0.67</v>
      </c>
      <c r="K383" s="44">
        <v>0.78</v>
      </c>
      <c r="L383" s="44">
        <v>0.24</v>
      </c>
      <c r="M383" s="44" t="s">
        <v>273</v>
      </c>
      <c r="N383" s="44" t="s">
        <v>273</v>
      </c>
      <c r="O383" s="44">
        <v>0.56999999999999995</v>
      </c>
      <c r="P383" s="44">
        <v>0</v>
      </c>
      <c r="Q383" s="44">
        <v>7.31</v>
      </c>
      <c r="R383" s="44">
        <v>8.49</v>
      </c>
      <c r="S383" s="44">
        <v>1.23</v>
      </c>
      <c r="T383" s="145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30" t="s">
        <v>296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BM384" s="53"/>
    </row>
    <row r="385" spans="1:65">
      <c r="BM385" s="53"/>
    </row>
    <row r="386" spans="1:65" ht="15">
      <c r="B386" s="8" t="s">
        <v>507</v>
      </c>
      <c r="BM386" s="27" t="s">
        <v>66</v>
      </c>
    </row>
    <row r="387" spans="1:65" ht="15">
      <c r="A387" s="24" t="s">
        <v>8</v>
      </c>
      <c r="B387" s="18" t="s">
        <v>117</v>
      </c>
      <c r="C387" s="15" t="s">
        <v>118</v>
      </c>
      <c r="D387" s="16" t="s">
        <v>240</v>
      </c>
      <c r="E387" s="17" t="s">
        <v>240</v>
      </c>
      <c r="F387" s="17" t="s">
        <v>240</v>
      </c>
      <c r="G387" s="17" t="s">
        <v>240</v>
      </c>
      <c r="H387" s="17" t="s">
        <v>240</v>
      </c>
      <c r="I387" s="17" t="s">
        <v>240</v>
      </c>
      <c r="J387" s="17" t="s">
        <v>240</v>
      </c>
      <c r="K387" s="17" t="s">
        <v>240</v>
      </c>
      <c r="L387" s="17" t="s">
        <v>240</v>
      </c>
      <c r="M387" s="17" t="s">
        <v>240</v>
      </c>
      <c r="N387" s="17" t="s">
        <v>240</v>
      </c>
      <c r="O387" s="17" t="s">
        <v>240</v>
      </c>
      <c r="P387" s="17" t="s">
        <v>240</v>
      </c>
      <c r="Q387" s="17" t="s">
        <v>240</v>
      </c>
      <c r="R387" s="17" t="s">
        <v>240</v>
      </c>
      <c r="S387" s="17" t="s">
        <v>240</v>
      </c>
      <c r="T387" s="17" t="s">
        <v>240</v>
      </c>
      <c r="U387" s="17" t="s">
        <v>240</v>
      </c>
      <c r="V387" s="17" t="s">
        <v>240</v>
      </c>
      <c r="W387" s="145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241</v>
      </c>
      <c r="C388" s="9" t="s">
        <v>241</v>
      </c>
      <c r="D388" s="143" t="s">
        <v>243</v>
      </c>
      <c r="E388" s="144" t="s">
        <v>244</v>
      </c>
      <c r="F388" s="144" t="s">
        <v>245</v>
      </c>
      <c r="G388" s="144" t="s">
        <v>246</v>
      </c>
      <c r="H388" s="144" t="s">
        <v>247</v>
      </c>
      <c r="I388" s="144" t="s">
        <v>249</v>
      </c>
      <c r="J388" s="144" t="s">
        <v>250</v>
      </c>
      <c r="K388" s="144" t="s">
        <v>251</v>
      </c>
      <c r="L388" s="144" t="s">
        <v>252</v>
      </c>
      <c r="M388" s="144" t="s">
        <v>253</v>
      </c>
      <c r="N388" s="144" t="s">
        <v>254</v>
      </c>
      <c r="O388" s="144" t="s">
        <v>255</v>
      </c>
      <c r="P388" s="144" t="s">
        <v>257</v>
      </c>
      <c r="Q388" s="144" t="s">
        <v>258</v>
      </c>
      <c r="R388" s="144" t="s">
        <v>259</v>
      </c>
      <c r="S388" s="144" t="s">
        <v>260</v>
      </c>
      <c r="T388" s="144" t="s">
        <v>283</v>
      </c>
      <c r="U388" s="144" t="s">
        <v>285</v>
      </c>
      <c r="V388" s="144" t="s">
        <v>261</v>
      </c>
      <c r="W388" s="145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286</v>
      </c>
      <c r="E389" s="11" t="s">
        <v>286</v>
      </c>
      <c r="F389" s="11" t="s">
        <v>287</v>
      </c>
      <c r="G389" s="11" t="s">
        <v>286</v>
      </c>
      <c r="H389" s="11" t="s">
        <v>286</v>
      </c>
      <c r="I389" s="11" t="s">
        <v>287</v>
      </c>
      <c r="J389" s="11" t="s">
        <v>286</v>
      </c>
      <c r="K389" s="11" t="s">
        <v>286</v>
      </c>
      <c r="L389" s="11" t="s">
        <v>286</v>
      </c>
      <c r="M389" s="11" t="s">
        <v>287</v>
      </c>
      <c r="N389" s="11" t="s">
        <v>287</v>
      </c>
      <c r="O389" s="11" t="s">
        <v>286</v>
      </c>
      <c r="P389" s="11" t="s">
        <v>287</v>
      </c>
      <c r="Q389" s="11" t="s">
        <v>287</v>
      </c>
      <c r="R389" s="11" t="s">
        <v>287</v>
      </c>
      <c r="S389" s="11" t="s">
        <v>287</v>
      </c>
      <c r="T389" s="11" t="s">
        <v>120</v>
      </c>
      <c r="U389" s="11" t="s">
        <v>286</v>
      </c>
      <c r="V389" s="11" t="s">
        <v>286</v>
      </c>
      <c r="W389" s="145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145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8">
        <v>1</v>
      </c>
      <c r="C391" s="14">
        <v>1</v>
      </c>
      <c r="D391" s="21">
        <v>0.8</v>
      </c>
      <c r="E391" s="21">
        <v>0.8</v>
      </c>
      <c r="F391" s="21">
        <v>0.75</v>
      </c>
      <c r="G391" s="21">
        <v>0.8</v>
      </c>
      <c r="H391" s="21">
        <v>0.68</v>
      </c>
      <c r="I391" s="140">
        <v>1.1000000000000001</v>
      </c>
      <c r="J391" s="21">
        <v>0.8</v>
      </c>
      <c r="K391" s="21">
        <v>0.74</v>
      </c>
      <c r="L391" s="21">
        <v>0.8</v>
      </c>
      <c r="M391" s="21">
        <v>0.8</v>
      </c>
      <c r="N391" s="21">
        <v>0.93</v>
      </c>
      <c r="O391" s="21">
        <v>0.7</v>
      </c>
      <c r="P391" s="21">
        <v>0.79</v>
      </c>
      <c r="Q391" s="140">
        <v>0.9</v>
      </c>
      <c r="R391" s="21">
        <v>0.91274858453759267</v>
      </c>
      <c r="S391" s="21">
        <v>0.9</v>
      </c>
      <c r="T391" s="139">
        <v>1.0696425543369348</v>
      </c>
      <c r="U391" s="21">
        <v>0.8</v>
      </c>
      <c r="V391" s="21">
        <v>0.83</v>
      </c>
      <c r="W391" s="145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1">
        <v>0.7</v>
      </c>
      <c r="E392" s="11">
        <v>0.8</v>
      </c>
      <c r="F392" s="11">
        <v>0.78</v>
      </c>
      <c r="G392" s="11">
        <v>0.8</v>
      </c>
      <c r="H392" s="11">
        <v>0.76</v>
      </c>
      <c r="I392" s="141">
        <v>1.1000000000000001</v>
      </c>
      <c r="J392" s="11">
        <v>0.8</v>
      </c>
      <c r="K392" s="11">
        <v>0.68</v>
      </c>
      <c r="L392" s="11">
        <v>0.8</v>
      </c>
      <c r="M392" s="11">
        <v>0.8</v>
      </c>
      <c r="N392" s="11">
        <v>0.89</v>
      </c>
      <c r="O392" s="11">
        <v>0.8</v>
      </c>
      <c r="P392" s="11">
        <v>0.78</v>
      </c>
      <c r="Q392" s="141">
        <v>1</v>
      </c>
      <c r="R392" s="11">
        <v>0.81024545824569683</v>
      </c>
      <c r="S392" s="11">
        <v>0.9</v>
      </c>
      <c r="T392" s="146">
        <v>1.0583362693859666</v>
      </c>
      <c r="U392" s="11">
        <v>0.8</v>
      </c>
      <c r="V392" s="11">
        <v>0.83</v>
      </c>
      <c r="W392" s="145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15</v>
      </c>
    </row>
    <row r="393" spans="1:65">
      <c r="A393" s="29"/>
      <c r="B393" s="19">
        <v>1</v>
      </c>
      <c r="C393" s="9">
        <v>3</v>
      </c>
      <c r="D393" s="11">
        <v>0.8</v>
      </c>
      <c r="E393" s="11">
        <v>0.8</v>
      </c>
      <c r="F393" s="11">
        <v>0.75</v>
      </c>
      <c r="G393" s="11">
        <v>0.7</v>
      </c>
      <c r="H393" s="11">
        <v>0.74</v>
      </c>
      <c r="I393" s="141">
        <v>1.1000000000000001</v>
      </c>
      <c r="J393" s="11">
        <v>0.8</v>
      </c>
      <c r="K393" s="11">
        <v>0.69</v>
      </c>
      <c r="L393" s="11">
        <v>0.8</v>
      </c>
      <c r="M393" s="11">
        <v>0.8</v>
      </c>
      <c r="N393" s="11">
        <v>0.94</v>
      </c>
      <c r="O393" s="11">
        <v>0.8</v>
      </c>
      <c r="P393" s="11">
        <v>0.77</v>
      </c>
      <c r="Q393" s="141">
        <v>1.2</v>
      </c>
      <c r="R393" s="11">
        <v>0.8599806605858904</v>
      </c>
      <c r="S393" s="11">
        <v>1</v>
      </c>
      <c r="T393" s="11">
        <v>0.94636038062477135</v>
      </c>
      <c r="U393" s="11">
        <v>0.8</v>
      </c>
      <c r="V393" s="11">
        <v>0.85</v>
      </c>
      <c r="W393" s="145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1">
        <v>0.8</v>
      </c>
      <c r="E394" s="11">
        <v>0.9</v>
      </c>
      <c r="F394" s="11">
        <v>0.77</v>
      </c>
      <c r="G394" s="11">
        <v>0.9</v>
      </c>
      <c r="H394" s="11">
        <v>0.78</v>
      </c>
      <c r="I394" s="141">
        <v>0.9</v>
      </c>
      <c r="J394" s="11">
        <v>0.8</v>
      </c>
      <c r="K394" s="11">
        <v>0.7</v>
      </c>
      <c r="L394" s="11">
        <v>0.8</v>
      </c>
      <c r="M394" s="11">
        <v>0.8</v>
      </c>
      <c r="N394" s="11">
        <v>0.94</v>
      </c>
      <c r="O394" s="11">
        <v>0.7</v>
      </c>
      <c r="P394" s="11">
        <v>0.77</v>
      </c>
      <c r="Q394" s="141">
        <v>0.9</v>
      </c>
      <c r="R394" s="11">
        <v>0.8368719132423682</v>
      </c>
      <c r="S394" s="11">
        <v>0.9</v>
      </c>
      <c r="T394" s="11">
        <v>0.82100355864617658</v>
      </c>
      <c r="U394" s="11">
        <v>0.8</v>
      </c>
      <c r="V394" s="11">
        <v>0.84</v>
      </c>
      <c r="W394" s="145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0.81109212223124671</v>
      </c>
    </row>
    <row r="395" spans="1:65">
      <c r="A395" s="29"/>
      <c r="B395" s="19">
        <v>1</v>
      </c>
      <c r="C395" s="9">
        <v>5</v>
      </c>
      <c r="D395" s="11">
        <v>0.8</v>
      </c>
      <c r="E395" s="11">
        <v>0.9</v>
      </c>
      <c r="F395" s="11">
        <v>0.79</v>
      </c>
      <c r="G395" s="11">
        <v>0.7</v>
      </c>
      <c r="H395" s="11">
        <v>0.75</v>
      </c>
      <c r="I395" s="141">
        <v>1.1000000000000001</v>
      </c>
      <c r="J395" s="11">
        <v>0.8</v>
      </c>
      <c r="K395" s="11">
        <v>0.68</v>
      </c>
      <c r="L395" s="11">
        <v>0.8</v>
      </c>
      <c r="M395" s="11">
        <v>0.8</v>
      </c>
      <c r="N395" s="11">
        <v>0.91</v>
      </c>
      <c r="O395" s="11">
        <v>0.8</v>
      </c>
      <c r="P395" s="11">
        <v>0.78</v>
      </c>
      <c r="Q395" s="141">
        <v>1</v>
      </c>
      <c r="R395" s="11">
        <v>0.86557740045847475</v>
      </c>
      <c r="S395" s="11">
        <v>0.9</v>
      </c>
      <c r="T395" s="11">
        <v>0.87434083323555056</v>
      </c>
      <c r="U395" s="11">
        <v>0.8</v>
      </c>
      <c r="V395" s="11">
        <v>0.85</v>
      </c>
      <c r="W395" s="145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39</v>
      </c>
    </row>
    <row r="396" spans="1:65">
      <c r="A396" s="29"/>
      <c r="B396" s="19">
        <v>1</v>
      </c>
      <c r="C396" s="9">
        <v>6</v>
      </c>
      <c r="D396" s="11">
        <v>0.8</v>
      </c>
      <c r="E396" s="11">
        <v>0.9</v>
      </c>
      <c r="F396" s="11">
        <v>0.77</v>
      </c>
      <c r="G396" s="11">
        <v>0.8</v>
      </c>
      <c r="H396" s="11">
        <v>0.73</v>
      </c>
      <c r="I396" s="141">
        <v>1</v>
      </c>
      <c r="J396" s="11">
        <v>0.9</v>
      </c>
      <c r="K396" s="11">
        <v>0.77</v>
      </c>
      <c r="L396" s="11">
        <v>0.8</v>
      </c>
      <c r="M396" s="11">
        <v>0.8</v>
      </c>
      <c r="N396" s="11">
        <v>0.94</v>
      </c>
      <c r="O396" s="11">
        <v>0.8</v>
      </c>
      <c r="P396" s="11">
        <v>0.77</v>
      </c>
      <c r="Q396" s="141">
        <v>1</v>
      </c>
      <c r="R396" s="11">
        <v>0.89586007236066312</v>
      </c>
      <c r="S396" s="11">
        <v>0.9</v>
      </c>
      <c r="T396" s="11">
        <v>0.75170347959780681</v>
      </c>
      <c r="U396" s="11">
        <v>0.8</v>
      </c>
      <c r="V396" s="11">
        <v>0.84</v>
      </c>
      <c r="W396" s="145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20" t="s">
        <v>268</v>
      </c>
      <c r="C397" s="12"/>
      <c r="D397" s="22">
        <v>0.78333333333333321</v>
      </c>
      <c r="E397" s="22">
        <v>0.85000000000000009</v>
      </c>
      <c r="F397" s="22">
        <v>0.76833333333333342</v>
      </c>
      <c r="G397" s="22">
        <v>0.78333333333333321</v>
      </c>
      <c r="H397" s="22">
        <v>0.73999999999999988</v>
      </c>
      <c r="I397" s="22">
        <v>1.05</v>
      </c>
      <c r="J397" s="22">
        <v>0.81666666666666676</v>
      </c>
      <c r="K397" s="22">
        <v>0.71</v>
      </c>
      <c r="L397" s="22">
        <v>0.79999999999999993</v>
      </c>
      <c r="M397" s="22">
        <v>0.79999999999999993</v>
      </c>
      <c r="N397" s="22">
        <v>0.92499999999999982</v>
      </c>
      <c r="O397" s="22">
        <v>0.76666666666666661</v>
      </c>
      <c r="P397" s="22">
        <v>0.77666666666666673</v>
      </c>
      <c r="Q397" s="22">
        <v>1</v>
      </c>
      <c r="R397" s="22">
        <v>0.86354734823844759</v>
      </c>
      <c r="S397" s="22">
        <v>0.91666666666666663</v>
      </c>
      <c r="T397" s="22">
        <v>0.92023117930453446</v>
      </c>
      <c r="U397" s="22">
        <v>0.79999999999999993</v>
      </c>
      <c r="V397" s="22">
        <v>0.83999999999999986</v>
      </c>
      <c r="W397" s="145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269</v>
      </c>
      <c r="C398" s="28"/>
      <c r="D398" s="11">
        <v>0.8</v>
      </c>
      <c r="E398" s="11">
        <v>0.85000000000000009</v>
      </c>
      <c r="F398" s="11">
        <v>0.77</v>
      </c>
      <c r="G398" s="11">
        <v>0.8</v>
      </c>
      <c r="H398" s="11">
        <v>0.745</v>
      </c>
      <c r="I398" s="11">
        <v>1.1000000000000001</v>
      </c>
      <c r="J398" s="11">
        <v>0.8</v>
      </c>
      <c r="K398" s="11">
        <v>0.69499999999999995</v>
      </c>
      <c r="L398" s="11">
        <v>0.8</v>
      </c>
      <c r="M398" s="11">
        <v>0.8</v>
      </c>
      <c r="N398" s="11">
        <v>0.93500000000000005</v>
      </c>
      <c r="O398" s="11">
        <v>0.8</v>
      </c>
      <c r="P398" s="11">
        <v>0.77500000000000002</v>
      </c>
      <c r="Q398" s="11">
        <v>1</v>
      </c>
      <c r="R398" s="11">
        <v>0.86277903052218252</v>
      </c>
      <c r="S398" s="11">
        <v>0.9</v>
      </c>
      <c r="T398" s="11">
        <v>0.91035060693016101</v>
      </c>
      <c r="U398" s="11">
        <v>0.8</v>
      </c>
      <c r="V398" s="11">
        <v>0.84</v>
      </c>
      <c r="W398" s="145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270</v>
      </c>
      <c r="C399" s="28"/>
      <c r="D399" s="23">
        <v>4.0824829046386332E-2</v>
      </c>
      <c r="E399" s="23">
        <v>5.4772255750516599E-2</v>
      </c>
      <c r="F399" s="23">
        <v>1.6020819787597236E-2</v>
      </c>
      <c r="G399" s="23">
        <v>7.5277265270908139E-2</v>
      </c>
      <c r="H399" s="23">
        <v>3.4058772731852795E-2</v>
      </c>
      <c r="I399" s="23">
        <v>8.3666002653407581E-2</v>
      </c>
      <c r="J399" s="23">
        <v>4.0824829046386291E-2</v>
      </c>
      <c r="K399" s="23">
        <v>3.6878177829171542E-2</v>
      </c>
      <c r="L399" s="23">
        <v>1.2161883888976234E-16</v>
      </c>
      <c r="M399" s="23">
        <v>1.2161883888976234E-16</v>
      </c>
      <c r="N399" s="23">
        <v>2.0736441353327691E-2</v>
      </c>
      <c r="O399" s="23">
        <v>5.1639777949432274E-2</v>
      </c>
      <c r="P399" s="23">
        <v>8.1649658092772665E-3</v>
      </c>
      <c r="Q399" s="23">
        <v>0.1095445115010332</v>
      </c>
      <c r="R399" s="23">
        <v>3.7508363001920043E-2</v>
      </c>
      <c r="S399" s="23">
        <v>4.0824829046386291E-2</v>
      </c>
      <c r="T399" s="23">
        <v>0.12840026494474055</v>
      </c>
      <c r="U399" s="23">
        <v>1.2161883888976234E-16</v>
      </c>
      <c r="V399" s="23">
        <v>8.9442719099991665E-3</v>
      </c>
      <c r="W399" s="227"/>
      <c r="X399" s="228"/>
      <c r="Y399" s="228"/>
      <c r="Z399" s="228"/>
      <c r="AA399" s="228"/>
      <c r="AB399" s="228"/>
      <c r="AC399" s="228"/>
      <c r="AD399" s="228"/>
      <c r="AE399" s="228"/>
      <c r="AF399" s="228"/>
      <c r="AG399" s="228"/>
      <c r="AH399" s="228"/>
      <c r="AI399" s="228"/>
      <c r="AJ399" s="228"/>
      <c r="AK399" s="228"/>
      <c r="AL399" s="228"/>
      <c r="AM399" s="228"/>
      <c r="AN399" s="228"/>
      <c r="AO399" s="228"/>
      <c r="AP399" s="228"/>
      <c r="AQ399" s="228"/>
      <c r="AR399" s="228"/>
      <c r="AS399" s="228"/>
      <c r="AT399" s="228"/>
      <c r="AU399" s="228"/>
      <c r="AV399" s="228"/>
      <c r="AW399" s="228"/>
      <c r="AX399" s="228"/>
      <c r="AY399" s="228"/>
      <c r="AZ399" s="228"/>
      <c r="BA399" s="228"/>
      <c r="BB399" s="228"/>
      <c r="BC399" s="228"/>
      <c r="BD399" s="228"/>
      <c r="BE399" s="228"/>
      <c r="BF399" s="228"/>
      <c r="BG399" s="228"/>
      <c r="BH399" s="228"/>
      <c r="BI399" s="228"/>
      <c r="BJ399" s="228"/>
      <c r="BK399" s="228"/>
      <c r="BL399" s="228"/>
      <c r="BM399" s="54"/>
    </row>
    <row r="400" spans="1:65">
      <c r="A400" s="29"/>
      <c r="B400" s="3" t="s">
        <v>86</v>
      </c>
      <c r="C400" s="28"/>
      <c r="D400" s="13">
        <v>5.2116803037940009E-2</v>
      </c>
      <c r="E400" s="13">
        <v>6.4437947941784229E-2</v>
      </c>
      <c r="F400" s="13">
        <v>2.0851392348282736E-2</v>
      </c>
      <c r="G400" s="13">
        <v>9.6098636516052952E-2</v>
      </c>
      <c r="H400" s="13">
        <v>4.6025368556557839E-2</v>
      </c>
      <c r="I400" s="13">
        <v>7.9681907288959603E-2</v>
      </c>
      <c r="J400" s="13">
        <v>4.9989586587411781E-2</v>
      </c>
      <c r="K400" s="13">
        <v>5.1941095534044426E-2</v>
      </c>
      <c r="L400" s="13">
        <v>1.5202354861220294E-16</v>
      </c>
      <c r="M400" s="13">
        <v>1.5202354861220294E-16</v>
      </c>
      <c r="N400" s="13">
        <v>2.2417774436029939E-2</v>
      </c>
      <c r="O400" s="13">
        <v>6.7356232107955147E-2</v>
      </c>
      <c r="P400" s="13">
        <v>1.05128315140909E-2</v>
      </c>
      <c r="Q400" s="13">
        <v>0.1095445115010332</v>
      </c>
      <c r="R400" s="13">
        <v>4.34352129949023E-2</v>
      </c>
      <c r="S400" s="13">
        <v>4.4536177141512319E-2</v>
      </c>
      <c r="T400" s="13">
        <v>0.13953044390625752</v>
      </c>
      <c r="U400" s="13">
        <v>1.5202354861220294E-16</v>
      </c>
      <c r="V400" s="13">
        <v>1.064794274999901E-2</v>
      </c>
      <c r="W400" s="145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3" t="s">
        <v>271</v>
      </c>
      <c r="C401" s="28"/>
      <c r="D401" s="13">
        <v>-3.4223965610159501E-2</v>
      </c>
      <c r="E401" s="13">
        <v>4.7969739444295278E-2</v>
      </c>
      <c r="F401" s="13">
        <v>-5.2717549247411566E-2</v>
      </c>
      <c r="G401" s="13">
        <v>-3.4223965610159501E-2</v>
      </c>
      <c r="H401" s="13">
        <v>-8.7649873895555008E-2</v>
      </c>
      <c r="I401" s="13">
        <v>0.29455085460765873</v>
      </c>
      <c r="J401" s="13">
        <v>6.8728869170679996E-3</v>
      </c>
      <c r="K401" s="13">
        <v>-0.12463704117005936</v>
      </c>
      <c r="L401" s="13">
        <v>-1.3675539346545862E-2</v>
      </c>
      <c r="M401" s="13">
        <v>-1.3675539346545862E-2</v>
      </c>
      <c r="N401" s="13">
        <v>0.14043765763055616</v>
      </c>
      <c r="O401" s="13">
        <v>-5.4772391873773141E-2</v>
      </c>
      <c r="P401" s="13">
        <v>-4.2443336115604802E-2</v>
      </c>
      <c r="Q401" s="13">
        <v>0.2329055758168177</v>
      </c>
      <c r="R401" s="13">
        <v>6.4672340625009372E-2</v>
      </c>
      <c r="S401" s="13">
        <v>0.13016344449874961</v>
      </c>
      <c r="T401" s="13">
        <v>0.13455815200504628</v>
      </c>
      <c r="U401" s="13">
        <v>-1.3675539346545862E-2</v>
      </c>
      <c r="V401" s="13">
        <v>3.5640683686126717E-2</v>
      </c>
      <c r="W401" s="145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9"/>
      <c r="B402" s="45" t="s">
        <v>272</v>
      </c>
      <c r="C402" s="46"/>
      <c r="D402" s="44">
        <v>0.28000000000000003</v>
      </c>
      <c r="E402" s="44">
        <v>0.84</v>
      </c>
      <c r="F402" s="44">
        <v>0.53</v>
      </c>
      <c r="G402" s="44">
        <v>0.28000000000000003</v>
      </c>
      <c r="H402" s="44">
        <v>1.01</v>
      </c>
      <c r="I402" s="44">
        <v>4.21</v>
      </c>
      <c r="J402" s="44">
        <v>0.28000000000000003</v>
      </c>
      <c r="K402" s="44">
        <v>1.52</v>
      </c>
      <c r="L402" s="44">
        <v>0</v>
      </c>
      <c r="M402" s="44">
        <v>0</v>
      </c>
      <c r="N402" s="44">
        <v>2.11</v>
      </c>
      <c r="O402" s="44">
        <v>0.56000000000000005</v>
      </c>
      <c r="P402" s="44">
        <v>0.39</v>
      </c>
      <c r="Q402" s="44">
        <v>3.37</v>
      </c>
      <c r="R402" s="44">
        <v>1.07</v>
      </c>
      <c r="S402" s="44">
        <v>1.97</v>
      </c>
      <c r="T402" s="44">
        <v>2.0299999999999998</v>
      </c>
      <c r="U402" s="44">
        <v>0</v>
      </c>
      <c r="V402" s="44">
        <v>0.67</v>
      </c>
      <c r="W402" s="145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B403" s="3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BM403" s="53"/>
    </row>
    <row r="404" spans="1:65" ht="15">
      <c r="B404" s="8" t="s">
        <v>508</v>
      </c>
      <c r="BM404" s="27" t="s">
        <v>274</v>
      </c>
    </row>
    <row r="405" spans="1:65" ht="15">
      <c r="A405" s="24" t="s">
        <v>53</v>
      </c>
      <c r="B405" s="18" t="s">
        <v>117</v>
      </c>
      <c r="C405" s="15" t="s">
        <v>118</v>
      </c>
      <c r="D405" s="16" t="s">
        <v>240</v>
      </c>
      <c r="E405" s="17" t="s">
        <v>240</v>
      </c>
      <c r="F405" s="14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241</v>
      </c>
      <c r="C406" s="9" t="s">
        <v>241</v>
      </c>
      <c r="D406" s="143" t="s">
        <v>247</v>
      </c>
      <c r="E406" s="144" t="s">
        <v>259</v>
      </c>
      <c r="F406" s="14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286</v>
      </c>
      <c r="E407" s="11" t="s">
        <v>287</v>
      </c>
      <c r="F407" s="14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/>
      <c r="E408" s="25"/>
      <c r="F408" s="14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26" t="s">
        <v>111</v>
      </c>
      <c r="E409" s="231" t="s">
        <v>107</v>
      </c>
      <c r="F409" s="227"/>
      <c r="G409" s="228"/>
      <c r="H409" s="228"/>
      <c r="I409" s="228"/>
      <c r="J409" s="228"/>
      <c r="K409" s="228"/>
      <c r="L409" s="228"/>
      <c r="M409" s="228"/>
      <c r="N409" s="228"/>
      <c r="O409" s="228"/>
      <c r="P409" s="228"/>
      <c r="Q409" s="228"/>
      <c r="R409" s="228"/>
      <c r="S409" s="228"/>
      <c r="T409" s="228"/>
      <c r="U409" s="228"/>
      <c r="V409" s="228"/>
      <c r="W409" s="228"/>
      <c r="X409" s="228"/>
      <c r="Y409" s="228"/>
      <c r="Z409" s="228"/>
      <c r="AA409" s="228"/>
      <c r="AB409" s="228"/>
      <c r="AC409" s="228"/>
      <c r="AD409" s="228"/>
      <c r="AE409" s="228"/>
      <c r="AF409" s="228"/>
      <c r="AG409" s="228"/>
      <c r="AH409" s="228"/>
      <c r="AI409" s="228"/>
      <c r="AJ409" s="228"/>
      <c r="AK409" s="228"/>
      <c r="AL409" s="228"/>
      <c r="AM409" s="228"/>
      <c r="AN409" s="228"/>
      <c r="AO409" s="228"/>
      <c r="AP409" s="228"/>
      <c r="AQ409" s="228"/>
      <c r="AR409" s="228"/>
      <c r="AS409" s="228"/>
      <c r="AT409" s="228"/>
      <c r="AU409" s="228"/>
      <c r="AV409" s="228"/>
      <c r="AW409" s="228"/>
      <c r="AX409" s="228"/>
      <c r="AY409" s="228"/>
      <c r="AZ409" s="228"/>
      <c r="BA409" s="228"/>
      <c r="BB409" s="228"/>
      <c r="BC409" s="228"/>
      <c r="BD409" s="228"/>
      <c r="BE409" s="228"/>
      <c r="BF409" s="228"/>
      <c r="BG409" s="228"/>
      <c r="BH409" s="228"/>
      <c r="BI409" s="228"/>
      <c r="BJ409" s="228"/>
      <c r="BK409" s="228"/>
      <c r="BL409" s="228"/>
      <c r="BM409" s="229">
        <v>1</v>
      </c>
    </row>
    <row r="410" spans="1:65">
      <c r="A410" s="29"/>
      <c r="B410" s="19">
        <v>1</v>
      </c>
      <c r="C410" s="9">
        <v>2</v>
      </c>
      <c r="D410" s="23">
        <v>0.02</v>
      </c>
      <c r="E410" s="232" t="s">
        <v>107</v>
      </c>
      <c r="F410" s="227"/>
      <c r="G410" s="228"/>
      <c r="H410" s="228"/>
      <c r="I410" s="228"/>
      <c r="J410" s="228"/>
      <c r="K410" s="228"/>
      <c r="L410" s="228"/>
      <c r="M410" s="228"/>
      <c r="N410" s="228"/>
      <c r="O410" s="228"/>
      <c r="P410" s="228"/>
      <c r="Q410" s="228"/>
      <c r="R410" s="228"/>
      <c r="S410" s="228"/>
      <c r="T410" s="228"/>
      <c r="U410" s="228"/>
      <c r="V410" s="228"/>
      <c r="W410" s="228"/>
      <c r="X410" s="228"/>
      <c r="Y410" s="228"/>
      <c r="Z410" s="228"/>
      <c r="AA410" s="228"/>
      <c r="AB410" s="228"/>
      <c r="AC410" s="228"/>
      <c r="AD410" s="228"/>
      <c r="AE410" s="228"/>
      <c r="AF410" s="228"/>
      <c r="AG410" s="228"/>
      <c r="AH410" s="228"/>
      <c r="AI410" s="228"/>
      <c r="AJ410" s="228"/>
      <c r="AK410" s="228"/>
      <c r="AL410" s="228"/>
      <c r="AM410" s="228"/>
      <c r="AN410" s="228"/>
      <c r="AO410" s="228"/>
      <c r="AP410" s="228"/>
      <c r="AQ410" s="228"/>
      <c r="AR410" s="228"/>
      <c r="AS410" s="228"/>
      <c r="AT410" s="228"/>
      <c r="AU410" s="228"/>
      <c r="AV410" s="228"/>
      <c r="AW410" s="228"/>
      <c r="AX410" s="228"/>
      <c r="AY410" s="228"/>
      <c r="AZ410" s="228"/>
      <c r="BA410" s="228"/>
      <c r="BB410" s="228"/>
      <c r="BC410" s="228"/>
      <c r="BD410" s="228"/>
      <c r="BE410" s="228"/>
      <c r="BF410" s="228"/>
      <c r="BG410" s="228"/>
      <c r="BH410" s="228"/>
      <c r="BI410" s="228"/>
      <c r="BJ410" s="228"/>
      <c r="BK410" s="228"/>
      <c r="BL410" s="228"/>
      <c r="BM410" s="229">
        <v>7</v>
      </c>
    </row>
    <row r="411" spans="1:65">
      <c r="A411" s="29"/>
      <c r="B411" s="19">
        <v>1</v>
      </c>
      <c r="C411" s="9">
        <v>3</v>
      </c>
      <c r="D411" s="23">
        <v>0.02</v>
      </c>
      <c r="E411" s="232" t="s">
        <v>107</v>
      </c>
      <c r="F411" s="227"/>
      <c r="G411" s="228"/>
      <c r="H411" s="228"/>
      <c r="I411" s="228"/>
      <c r="J411" s="228"/>
      <c r="K411" s="228"/>
      <c r="L411" s="228"/>
      <c r="M411" s="228"/>
      <c r="N411" s="228"/>
      <c r="O411" s="228"/>
      <c r="P411" s="228"/>
      <c r="Q411" s="228"/>
      <c r="R411" s="228"/>
      <c r="S411" s="228"/>
      <c r="T411" s="228"/>
      <c r="U411" s="228"/>
      <c r="V411" s="228"/>
      <c r="W411" s="228"/>
      <c r="X411" s="228"/>
      <c r="Y411" s="228"/>
      <c r="Z411" s="228"/>
      <c r="AA411" s="228"/>
      <c r="AB411" s="228"/>
      <c r="AC411" s="228"/>
      <c r="AD411" s="228"/>
      <c r="AE411" s="228"/>
      <c r="AF411" s="228"/>
      <c r="AG411" s="228"/>
      <c r="AH411" s="228"/>
      <c r="AI411" s="228"/>
      <c r="AJ411" s="228"/>
      <c r="AK411" s="228"/>
      <c r="AL411" s="228"/>
      <c r="AM411" s="228"/>
      <c r="AN411" s="228"/>
      <c r="AO411" s="228"/>
      <c r="AP411" s="228"/>
      <c r="AQ411" s="228"/>
      <c r="AR411" s="228"/>
      <c r="AS411" s="228"/>
      <c r="AT411" s="228"/>
      <c r="AU411" s="228"/>
      <c r="AV411" s="228"/>
      <c r="AW411" s="228"/>
      <c r="AX411" s="228"/>
      <c r="AY411" s="228"/>
      <c r="AZ411" s="228"/>
      <c r="BA411" s="228"/>
      <c r="BB411" s="228"/>
      <c r="BC411" s="228"/>
      <c r="BD411" s="228"/>
      <c r="BE411" s="228"/>
      <c r="BF411" s="228"/>
      <c r="BG411" s="228"/>
      <c r="BH411" s="228"/>
      <c r="BI411" s="228"/>
      <c r="BJ411" s="228"/>
      <c r="BK411" s="228"/>
      <c r="BL411" s="228"/>
      <c r="BM411" s="229">
        <v>16</v>
      </c>
    </row>
    <row r="412" spans="1:65">
      <c r="A412" s="29"/>
      <c r="B412" s="19">
        <v>1</v>
      </c>
      <c r="C412" s="9">
        <v>4</v>
      </c>
      <c r="D412" s="23">
        <v>0.02</v>
      </c>
      <c r="E412" s="232" t="s">
        <v>107</v>
      </c>
      <c r="F412" s="227"/>
      <c r="G412" s="228"/>
      <c r="H412" s="228"/>
      <c r="I412" s="228"/>
      <c r="J412" s="228"/>
      <c r="K412" s="228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8"/>
      <c r="Z412" s="228"/>
      <c r="AA412" s="228"/>
      <c r="AB412" s="228"/>
      <c r="AC412" s="228"/>
      <c r="AD412" s="228"/>
      <c r="AE412" s="228"/>
      <c r="AF412" s="228"/>
      <c r="AG412" s="228"/>
      <c r="AH412" s="228"/>
      <c r="AI412" s="228"/>
      <c r="AJ412" s="228"/>
      <c r="AK412" s="228"/>
      <c r="AL412" s="228"/>
      <c r="AM412" s="228"/>
      <c r="AN412" s="228"/>
      <c r="AO412" s="228"/>
      <c r="AP412" s="228"/>
      <c r="AQ412" s="228"/>
      <c r="AR412" s="228"/>
      <c r="AS412" s="228"/>
      <c r="AT412" s="228"/>
      <c r="AU412" s="228"/>
      <c r="AV412" s="228"/>
      <c r="AW412" s="228"/>
      <c r="AX412" s="228"/>
      <c r="AY412" s="228"/>
      <c r="AZ412" s="228"/>
      <c r="BA412" s="228"/>
      <c r="BB412" s="228"/>
      <c r="BC412" s="228"/>
      <c r="BD412" s="228"/>
      <c r="BE412" s="228"/>
      <c r="BF412" s="228"/>
      <c r="BG412" s="228"/>
      <c r="BH412" s="228"/>
      <c r="BI412" s="228"/>
      <c r="BJ412" s="228"/>
      <c r="BK412" s="228"/>
      <c r="BL412" s="228"/>
      <c r="BM412" s="229">
        <v>1.3333333333333299E-2</v>
      </c>
    </row>
    <row r="413" spans="1:65">
      <c r="A413" s="29"/>
      <c r="B413" s="19">
        <v>1</v>
      </c>
      <c r="C413" s="9">
        <v>5</v>
      </c>
      <c r="D413" s="23">
        <v>0.01</v>
      </c>
      <c r="E413" s="232" t="s">
        <v>107</v>
      </c>
      <c r="F413" s="227"/>
      <c r="G413" s="228"/>
      <c r="H413" s="228"/>
      <c r="I413" s="228"/>
      <c r="J413" s="228"/>
      <c r="K413" s="228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8"/>
      <c r="Z413" s="228"/>
      <c r="AA413" s="228"/>
      <c r="AB413" s="228"/>
      <c r="AC413" s="228"/>
      <c r="AD413" s="228"/>
      <c r="AE413" s="228"/>
      <c r="AF413" s="228"/>
      <c r="AG413" s="228"/>
      <c r="AH413" s="228"/>
      <c r="AI413" s="228"/>
      <c r="AJ413" s="228"/>
      <c r="AK413" s="228"/>
      <c r="AL413" s="228"/>
      <c r="AM413" s="228"/>
      <c r="AN413" s="228"/>
      <c r="AO413" s="228"/>
      <c r="AP413" s="228"/>
      <c r="AQ413" s="228"/>
      <c r="AR413" s="228"/>
      <c r="AS413" s="228"/>
      <c r="AT413" s="228"/>
      <c r="AU413" s="228"/>
      <c r="AV413" s="228"/>
      <c r="AW413" s="228"/>
      <c r="AX413" s="228"/>
      <c r="AY413" s="228"/>
      <c r="AZ413" s="228"/>
      <c r="BA413" s="228"/>
      <c r="BB413" s="228"/>
      <c r="BC413" s="228"/>
      <c r="BD413" s="228"/>
      <c r="BE413" s="228"/>
      <c r="BF413" s="228"/>
      <c r="BG413" s="228"/>
      <c r="BH413" s="228"/>
      <c r="BI413" s="228"/>
      <c r="BJ413" s="228"/>
      <c r="BK413" s="228"/>
      <c r="BL413" s="228"/>
      <c r="BM413" s="229">
        <v>13</v>
      </c>
    </row>
    <row r="414" spans="1:65">
      <c r="A414" s="29"/>
      <c r="B414" s="19">
        <v>1</v>
      </c>
      <c r="C414" s="9">
        <v>6</v>
      </c>
      <c r="D414" s="23" t="s">
        <v>111</v>
      </c>
      <c r="E414" s="232" t="s">
        <v>107</v>
      </c>
      <c r="F414" s="227"/>
      <c r="G414" s="228"/>
      <c r="H414" s="228"/>
      <c r="I414" s="228"/>
      <c r="J414" s="228"/>
      <c r="K414" s="228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8"/>
      <c r="Z414" s="228"/>
      <c r="AA414" s="228"/>
      <c r="AB414" s="228"/>
      <c r="AC414" s="228"/>
      <c r="AD414" s="228"/>
      <c r="AE414" s="228"/>
      <c r="AF414" s="228"/>
      <c r="AG414" s="228"/>
      <c r="AH414" s="228"/>
      <c r="AI414" s="228"/>
      <c r="AJ414" s="228"/>
      <c r="AK414" s="228"/>
      <c r="AL414" s="228"/>
      <c r="AM414" s="228"/>
      <c r="AN414" s="228"/>
      <c r="AO414" s="228"/>
      <c r="AP414" s="228"/>
      <c r="AQ414" s="228"/>
      <c r="AR414" s="228"/>
      <c r="AS414" s="228"/>
      <c r="AT414" s="228"/>
      <c r="AU414" s="228"/>
      <c r="AV414" s="228"/>
      <c r="AW414" s="228"/>
      <c r="AX414" s="228"/>
      <c r="AY414" s="228"/>
      <c r="AZ414" s="228"/>
      <c r="BA414" s="228"/>
      <c r="BB414" s="228"/>
      <c r="BC414" s="228"/>
      <c r="BD414" s="228"/>
      <c r="BE414" s="228"/>
      <c r="BF414" s="228"/>
      <c r="BG414" s="228"/>
      <c r="BH414" s="228"/>
      <c r="BI414" s="228"/>
      <c r="BJ414" s="228"/>
      <c r="BK414" s="228"/>
      <c r="BL414" s="228"/>
      <c r="BM414" s="54"/>
    </row>
    <row r="415" spans="1:65">
      <c r="A415" s="29"/>
      <c r="B415" s="20" t="s">
        <v>268</v>
      </c>
      <c r="C415" s="12"/>
      <c r="D415" s="230">
        <v>1.7499999999999998E-2</v>
      </c>
      <c r="E415" s="230" t="s">
        <v>632</v>
      </c>
      <c r="F415" s="227"/>
      <c r="G415" s="228"/>
      <c r="H415" s="228"/>
      <c r="I415" s="228"/>
      <c r="J415" s="228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8"/>
      <c r="AA415" s="228"/>
      <c r="AB415" s="228"/>
      <c r="AC415" s="228"/>
      <c r="AD415" s="228"/>
      <c r="AE415" s="228"/>
      <c r="AF415" s="228"/>
      <c r="AG415" s="228"/>
      <c r="AH415" s="228"/>
      <c r="AI415" s="228"/>
      <c r="AJ415" s="228"/>
      <c r="AK415" s="228"/>
      <c r="AL415" s="228"/>
      <c r="AM415" s="228"/>
      <c r="AN415" s="228"/>
      <c r="AO415" s="228"/>
      <c r="AP415" s="228"/>
      <c r="AQ415" s="228"/>
      <c r="AR415" s="228"/>
      <c r="AS415" s="228"/>
      <c r="AT415" s="228"/>
      <c r="AU415" s="228"/>
      <c r="AV415" s="228"/>
      <c r="AW415" s="228"/>
      <c r="AX415" s="228"/>
      <c r="AY415" s="228"/>
      <c r="AZ415" s="228"/>
      <c r="BA415" s="228"/>
      <c r="BB415" s="228"/>
      <c r="BC415" s="228"/>
      <c r="BD415" s="228"/>
      <c r="BE415" s="228"/>
      <c r="BF415" s="228"/>
      <c r="BG415" s="228"/>
      <c r="BH415" s="228"/>
      <c r="BI415" s="228"/>
      <c r="BJ415" s="228"/>
      <c r="BK415" s="228"/>
      <c r="BL415" s="228"/>
      <c r="BM415" s="54"/>
    </row>
    <row r="416" spans="1:65">
      <c r="A416" s="29"/>
      <c r="B416" s="3" t="s">
        <v>269</v>
      </c>
      <c r="C416" s="28"/>
      <c r="D416" s="23">
        <v>0.02</v>
      </c>
      <c r="E416" s="23" t="s">
        <v>632</v>
      </c>
      <c r="F416" s="227"/>
      <c r="G416" s="228"/>
      <c r="H416" s="228"/>
      <c r="I416" s="228"/>
      <c r="J416" s="228"/>
      <c r="K416" s="228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8"/>
      <c r="Z416" s="228"/>
      <c r="AA416" s="228"/>
      <c r="AB416" s="228"/>
      <c r="AC416" s="228"/>
      <c r="AD416" s="228"/>
      <c r="AE416" s="228"/>
      <c r="AF416" s="228"/>
      <c r="AG416" s="228"/>
      <c r="AH416" s="228"/>
      <c r="AI416" s="228"/>
      <c r="AJ416" s="228"/>
      <c r="AK416" s="228"/>
      <c r="AL416" s="228"/>
      <c r="AM416" s="228"/>
      <c r="AN416" s="228"/>
      <c r="AO416" s="228"/>
      <c r="AP416" s="228"/>
      <c r="AQ416" s="228"/>
      <c r="AR416" s="228"/>
      <c r="AS416" s="228"/>
      <c r="AT416" s="228"/>
      <c r="AU416" s="228"/>
      <c r="AV416" s="228"/>
      <c r="AW416" s="228"/>
      <c r="AX416" s="228"/>
      <c r="AY416" s="228"/>
      <c r="AZ416" s="228"/>
      <c r="BA416" s="228"/>
      <c r="BB416" s="228"/>
      <c r="BC416" s="228"/>
      <c r="BD416" s="228"/>
      <c r="BE416" s="228"/>
      <c r="BF416" s="228"/>
      <c r="BG416" s="228"/>
      <c r="BH416" s="228"/>
      <c r="BI416" s="228"/>
      <c r="BJ416" s="228"/>
      <c r="BK416" s="228"/>
      <c r="BL416" s="228"/>
      <c r="BM416" s="54"/>
    </row>
    <row r="417" spans="1:65">
      <c r="A417" s="29"/>
      <c r="B417" s="3" t="s">
        <v>270</v>
      </c>
      <c r="C417" s="28"/>
      <c r="D417" s="23">
        <v>5.000000000000014E-3</v>
      </c>
      <c r="E417" s="23" t="s">
        <v>632</v>
      </c>
      <c r="F417" s="227"/>
      <c r="G417" s="228"/>
      <c r="H417" s="228"/>
      <c r="I417" s="228"/>
      <c r="J417" s="228"/>
      <c r="K417" s="228"/>
      <c r="L417" s="228"/>
      <c r="M417" s="228"/>
      <c r="N417" s="228"/>
      <c r="O417" s="228"/>
      <c r="P417" s="228"/>
      <c r="Q417" s="228"/>
      <c r="R417" s="228"/>
      <c r="S417" s="228"/>
      <c r="T417" s="228"/>
      <c r="U417" s="228"/>
      <c r="V417" s="228"/>
      <c r="W417" s="228"/>
      <c r="X417" s="228"/>
      <c r="Y417" s="228"/>
      <c r="Z417" s="228"/>
      <c r="AA417" s="228"/>
      <c r="AB417" s="228"/>
      <c r="AC417" s="228"/>
      <c r="AD417" s="228"/>
      <c r="AE417" s="228"/>
      <c r="AF417" s="228"/>
      <c r="AG417" s="228"/>
      <c r="AH417" s="228"/>
      <c r="AI417" s="228"/>
      <c r="AJ417" s="228"/>
      <c r="AK417" s="228"/>
      <c r="AL417" s="228"/>
      <c r="AM417" s="228"/>
      <c r="AN417" s="228"/>
      <c r="AO417" s="228"/>
      <c r="AP417" s="228"/>
      <c r="AQ417" s="228"/>
      <c r="AR417" s="228"/>
      <c r="AS417" s="228"/>
      <c r="AT417" s="228"/>
      <c r="AU417" s="228"/>
      <c r="AV417" s="228"/>
      <c r="AW417" s="228"/>
      <c r="AX417" s="228"/>
      <c r="AY417" s="228"/>
      <c r="AZ417" s="228"/>
      <c r="BA417" s="228"/>
      <c r="BB417" s="228"/>
      <c r="BC417" s="228"/>
      <c r="BD417" s="228"/>
      <c r="BE417" s="228"/>
      <c r="BF417" s="228"/>
      <c r="BG417" s="228"/>
      <c r="BH417" s="228"/>
      <c r="BI417" s="228"/>
      <c r="BJ417" s="228"/>
      <c r="BK417" s="228"/>
      <c r="BL417" s="228"/>
      <c r="BM417" s="54"/>
    </row>
    <row r="418" spans="1:65">
      <c r="A418" s="29"/>
      <c r="B418" s="3" t="s">
        <v>86</v>
      </c>
      <c r="C418" s="28"/>
      <c r="D418" s="13">
        <v>0.28571428571428653</v>
      </c>
      <c r="E418" s="13" t="s">
        <v>632</v>
      </c>
      <c r="F418" s="14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3" t="s">
        <v>271</v>
      </c>
      <c r="C419" s="28"/>
      <c r="D419" s="13">
        <v>0.31250000000000311</v>
      </c>
      <c r="E419" s="13" t="s">
        <v>632</v>
      </c>
      <c r="F419" s="14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9"/>
      <c r="B420" s="45" t="s">
        <v>272</v>
      </c>
      <c r="C420" s="46"/>
      <c r="D420" s="44">
        <v>0.67</v>
      </c>
      <c r="E420" s="44">
        <v>0.67</v>
      </c>
      <c r="F420" s="14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B421" s="30"/>
      <c r="C421" s="20"/>
      <c r="D421" s="20"/>
      <c r="E421" s="20"/>
      <c r="BM421" s="53"/>
    </row>
    <row r="422" spans="1:65" ht="15">
      <c r="B422" s="8" t="s">
        <v>509</v>
      </c>
      <c r="BM422" s="27" t="s">
        <v>66</v>
      </c>
    </row>
    <row r="423" spans="1:65" ht="15">
      <c r="A423" s="24" t="s">
        <v>11</v>
      </c>
      <c r="B423" s="18" t="s">
        <v>117</v>
      </c>
      <c r="C423" s="15" t="s">
        <v>118</v>
      </c>
      <c r="D423" s="16" t="s">
        <v>240</v>
      </c>
      <c r="E423" s="17" t="s">
        <v>240</v>
      </c>
      <c r="F423" s="17" t="s">
        <v>240</v>
      </c>
      <c r="G423" s="17" t="s">
        <v>240</v>
      </c>
      <c r="H423" s="17" t="s">
        <v>240</v>
      </c>
      <c r="I423" s="17" t="s">
        <v>240</v>
      </c>
      <c r="J423" s="17" t="s">
        <v>240</v>
      </c>
      <c r="K423" s="17" t="s">
        <v>240</v>
      </c>
      <c r="L423" s="17" t="s">
        <v>240</v>
      </c>
      <c r="M423" s="14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241</v>
      </c>
      <c r="C424" s="9" t="s">
        <v>241</v>
      </c>
      <c r="D424" s="143" t="s">
        <v>243</v>
      </c>
      <c r="E424" s="144" t="s">
        <v>245</v>
      </c>
      <c r="F424" s="144" t="s">
        <v>247</v>
      </c>
      <c r="G424" s="144" t="s">
        <v>248</v>
      </c>
      <c r="H424" s="144" t="s">
        <v>249</v>
      </c>
      <c r="I424" s="144" t="s">
        <v>254</v>
      </c>
      <c r="J424" s="144" t="s">
        <v>258</v>
      </c>
      <c r="K424" s="144" t="s">
        <v>259</v>
      </c>
      <c r="L424" s="144" t="s">
        <v>260</v>
      </c>
      <c r="M424" s="14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286</v>
      </c>
      <c r="E425" s="11" t="s">
        <v>287</v>
      </c>
      <c r="F425" s="11" t="s">
        <v>286</v>
      </c>
      <c r="G425" s="11" t="s">
        <v>287</v>
      </c>
      <c r="H425" s="11" t="s">
        <v>287</v>
      </c>
      <c r="I425" s="11" t="s">
        <v>287</v>
      </c>
      <c r="J425" s="11" t="s">
        <v>287</v>
      </c>
      <c r="K425" s="11" t="s">
        <v>287</v>
      </c>
      <c r="L425" s="11" t="s">
        <v>287</v>
      </c>
      <c r="M425" s="14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14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8">
        <v>1</v>
      </c>
      <c r="C427" s="14">
        <v>1</v>
      </c>
      <c r="D427" s="21">
        <v>0.3</v>
      </c>
      <c r="E427" s="21">
        <v>0.28999999999999998</v>
      </c>
      <c r="F427" s="21">
        <v>0.26</v>
      </c>
      <c r="G427" s="21">
        <v>0.28610925000000004</v>
      </c>
      <c r="H427" s="140">
        <v>0.24</v>
      </c>
      <c r="I427" s="21">
        <v>0.32</v>
      </c>
      <c r="J427" s="21">
        <v>0.31</v>
      </c>
      <c r="K427" s="140">
        <v>0.36028019041579851</v>
      </c>
      <c r="L427" s="21">
        <v>0.3</v>
      </c>
      <c r="M427" s="14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0.32</v>
      </c>
      <c r="E428" s="11">
        <v>0.28000000000000003</v>
      </c>
      <c r="F428" s="11">
        <v>0.28999999999999998</v>
      </c>
      <c r="G428" s="11">
        <v>0.28147875</v>
      </c>
      <c r="H428" s="141">
        <v>0.25</v>
      </c>
      <c r="I428" s="11">
        <v>0.33</v>
      </c>
      <c r="J428" s="11">
        <v>0.3</v>
      </c>
      <c r="K428" s="141">
        <v>0.34159376767744298</v>
      </c>
      <c r="L428" s="11">
        <v>0.3</v>
      </c>
      <c r="M428" s="145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 t="e">
        <v>#N/A</v>
      </c>
    </row>
    <row r="429" spans="1:65">
      <c r="A429" s="29"/>
      <c r="B429" s="19">
        <v>1</v>
      </c>
      <c r="C429" s="9">
        <v>3</v>
      </c>
      <c r="D429" s="11">
        <v>0.28000000000000003</v>
      </c>
      <c r="E429" s="11">
        <v>0.28999999999999998</v>
      </c>
      <c r="F429" s="11">
        <v>0.27</v>
      </c>
      <c r="G429" s="11">
        <v>0.28752675</v>
      </c>
      <c r="H429" s="141">
        <v>0.27</v>
      </c>
      <c r="I429" s="11">
        <v>0.34</v>
      </c>
      <c r="J429" s="11">
        <v>0.3</v>
      </c>
      <c r="K429" s="141">
        <v>0.32878717784937073</v>
      </c>
      <c r="L429" s="11">
        <v>0.3</v>
      </c>
      <c r="M429" s="14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0.28999999999999998</v>
      </c>
      <c r="E430" s="11">
        <v>0.27</v>
      </c>
      <c r="F430" s="11">
        <v>0.28999999999999998</v>
      </c>
      <c r="G430" s="11">
        <v>0.28204574999999998</v>
      </c>
      <c r="H430" s="141">
        <v>0.27</v>
      </c>
      <c r="I430" s="11">
        <v>0.33</v>
      </c>
      <c r="J430" s="11">
        <v>0.31</v>
      </c>
      <c r="K430" s="141">
        <v>0.33172560632933612</v>
      </c>
      <c r="L430" s="11">
        <v>0.3</v>
      </c>
      <c r="M430" s="14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0.29607565476190478</v>
      </c>
    </row>
    <row r="431" spans="1:65">
      <c r="A431" s="29"/>
      <c r="B431" s="19">
        <v>1</v>
      </c>
      <c r="C431" s="9">
        <v>5</v>
      </c>
      <c r="D431" s="11">
        <v>0.28999999999999998</v>
      </c>
      <c r="E431" s="11">
        <v>0.28999999999999998</v>
      </c>
      <c r="F431" s="11">
        <v>0.28000000000000003</v>
      </c>
      <c r="G431" s="11">
        <v>0.28970024999999999</v>
      </c>
      <c r="H431" s="141">
        <v>0.28000000000000003</v>
      </c>
      <c r="I431" s="11">
        <v>0.33</v>
      </c>
      <c r="J431" s="11">
        <v>0.31</v>
      </c>
      <c r="K431" s="141">
        <v>0.34670399629732551</v>
      </c>
      <c r="L431" s="11">
        <v>0.28999999999999998</v>
      </c>
      <c r="M431" s="14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40</v>
      </c>
    </row>
    <row r="432" spans="1:65">
      <c r="A432" s="29"/>
      <c r="B432" s="19">
        <v>1</v>
      </c>
      <c r="C432" s="9">
        <v>6</v>
      </c>
      <c r="D432" s="11">
        <v>0.28999999999999998</v>
      </c>
      <c r="E432" s="11">
        <v>0.28999999999999998</v>
      </c>
      <c r="F432" s="11">
        <v>0.26</v>
      </c>
      <c r="G432" s="11">
        <v>0.28831675000000001</v>
      </c>
      <c r="H432" s="141">
        <v>0.23</v>
      </c>
      <c r="I432" s="11">
        <v>0.33</v>
      </c>
      <c r="J432" s="11">
        <v>0.3</v>
      </c>
      <c r="K432" s="141">
        <v>0.35285747344940699</v>
      </c>
      <c r="L432" s="11">
        <v>0.28999999999999998</v>
      </c>
      <c r="M432" s="145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20" t="s">
        <v>268</v>
      </c>
      <c r="C433" s="12"/>
      <c r="D433" s="22">
        <v>0.29499999999999998</v>
      </c>
      <c r="E433" s="22">
        <v>0.28500000000000003</v>
      </c>
      <c r="F433" s="22">
        <v>0.27500000000000002</v>
      </c>
      <c r="G433" s="22">
        <v>0.28586291666666663</v>
      </c>
      <c r="H433" s="22">
        <v>0.25666666666666665</v>
      </c>
      <c r="I433" s="22">
        <v>0.33</v>
      </c>
      <c r="J433" s="22">
        <v>0.30499999999999999</v>
      </c>
      <c r="K433" s="22">
        <v>0.34365803533644684</v>
      </c>
      <c r="L433" s="22">
        <v>0.29666666666666669</v>
      </c>
      <c r="M433" s="145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269</v>
      </c>
      <c r="C434" s="28"/>
      <c r="D434" s="11">
        <v>0.28999999999999998</v>
      </c>
      <c r="E434" s="11">
        <v>0.28999999999999998</v>
      </c>
      <c r="F434" s="11">
        <v>0.27500000000000002</v>
      </c>
      <c r="G434" s="11">
        <v>0.28681800000000002</v>
      </c>
      <c r="H434" s="11">
        <v>0.26</v>
      </c>
      <c r="I434" s="11">
        <v>0.33</v>
      </c>
      <c r="J434" s="11">
        <v>0.30499999999999999</v>
      </c>
      <c r="K434" s="11">
        <v>0.34414888198738425</v>
      </c>
      <c r="L434" s="11">
        <v>0.3</v>
      </c>
      <c r="M434" s="145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270</v>
      </c>
      <c r="C435" s="28"/>
      <c r="D435" s="23">
        <v>1.3784048752090222E-2</v>
      </c>
      <c r="E435" s="23">
        <v>8.3666002653407356E-3</v>
      </c>
      <c r="F435" s="23">
        <v>1.378404875209021E-2</v>
      </c>
      <c r="G435" s="23">
        <v>3.3872444651466614E-3</v>
      </c>
      <c r="H435" s="23">
        <v>1.966384160500351E-2</v>
      </c>
      <c r="I435" s="23">
        <v>6.324555320336764E-3</v>
      </c>
      <c r="J435" s="23">
        <v>5.4772255750516656E-3</v>
      </c>
      <c r="K435" s="23">
        <v>1.2148992095067569E-2</v>
      </c>
      <c r="L435" s="23">
        <v>5.1639777949432268E-3</v>
      </c>
      <c r="M435" s="227"/>
      <c r="N435" s="228"/>
      <c r="O435" s="228"/>
      <c r="P435" s="228"/>
      <c r="Q435" s="228"/>
      <c r="R435" s="228"/>
      <c r="S435" s="228"/>
      <c r="T435" s="228"/>
      <c r="U435" s="228"/>
      <c r="V435" s="228"/>
      <c r="W435" s="228"/>
      <c r="X435" s="228"/>
      <c r="Y435" s="228"/>
      <c r="Z435" s="228"/>
      <c r="AA435" s="228"/>
      <c r="AB435" s="228"/>
      <c r="AC435" s="228"/>
      <c r="AD435" s="228"/>
      <c r="AE435" s="228"/>
      <c r="AF435" s="228"/>
      <c r="AG435" s="228"/>
      <c r="AH435" s="228"/>
      <c r="AI435" s="228"/>
      <c r="AJ435" s="228"/>
      <c r="AK435" s="228"/>
      <c r="AL435" s="228"/>
      <c r="AM435" s="228"/>
      <c r="AN435" s="228"/>
      <c r="AO435" s="228"/>
      <c r="AP435" s="228"/>
      <c r="AQ435" s="228"/>
      <c r="AR435" s="228"/>
      <c r="AS435" s="228"/>
      <c r="AT435" s="228"/>
      <c r="AU435" s="228"/>
      <c r="AV435" s="228"/>
      <c r="AW435" s="228"/>
      <c r="AX435" s="228"/>
      <c r="AY435" s="228"/>
      <c r="AZ435" s="228"/>
      <c r="BA435" s="228"/>
      <c r="BB435" s="228"/>
      <c r="BC435" s="228"/>
      <c r="BD435" s="228"/>
      <c r="BE435" s="228"/>
      <c r="BF435" s="228"/>
      <c r="BG435" s="228"/>
      <c r="BH435" s="228"/>
      <c r="BI435" s="228"/>
      <c r="BJ435" s="228"/>
      <c r="BK435" s="228"/>
      <c r="BL435" s="228"/>
      <c r="BM435" s="54"/>
    </row>
    <row r="436" spans="1:65">
      <c r="A436" s="29"/>
      <c r="B436" s="3" t="s">
        <v>86</v>
      </c>
      <c r="C436" s="28"/>
      <c r="D436" s="13">
        <v>4.6725588990136346E-2</v>
      </c>
      <c r="E436" s="13">
        <v>2.9356492159090298E-2</v>
      </c>
      <c r="F436" s="13">
        <v>5.0123813643964392E-2</v>
      </c>
      <c r="G436" s="13">
        <v>1.1849191579810237E-2</v>
      </c>
      <c r="H436" s="13">
        <v>7.6612369889624068E-2</v>
      </c>
      <c r="I436" s="13">
        <v>1.9165319152535647E-2</v>
      </c>
      <c r="J436" s="13">
        <v>1.7958116639513657E-2</v>
      </c>
      <c r="K436" s="13">
        <v>3.535198029975789E-2</v>
      </c>
      <c r="L436" s="13">
        <v>1.7406666724527731E-2</v>
      </c>
      <c r="M436" s="145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271</v>
      </c>
      <c r="C437" s="28"/>
      <c r="D437" s="13">
        <v>-3.633040219972905E-3</v>
      </c>
      <c r="E437" s="13">
        <v>-3.7408191398956681E-2</v>
      </c>
      <c r="F437" s="13">
        <v>-7.1183342577940678E-2</v>
      </c>
      <c r="G437" s="13">
        <v>-3.449367731180375E-2</v>
      </c>
      <c r="H437" s="13">
        <v>-0.13310445307274477</v>
      </c>
      <c r="I437" s="13">
        <v>0.11457998890647114</v>
      </c>
      <c r="J437" s="13">
        <v>3.0142110959011204E-2</v>
      </c>
      <c r="K437" s="13">
        <v>0.16071020973611083</v>
      </c>
      <c r="L437" s="13">
        <v>1.9961516431912241E-3</v>
      </c>
      <c r="M437" s="145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45" t="s">
        <v>272</v>
      </c>
      <c r="C438" s="46"/>
      <c r="D438" s="44">
        <v>0</v>
      </c>
      <c r="E438" s="44">
        <v>0.67</v>
      </c>
      <c r="F438" s="44">
        <v>1.35</v>
      </c>
      <c r="G438" s="44">
        <v>0.62</v>
      </c>
      <c r="H438" s="44">
        <v>2.58</v>
      </c>
      <c r="I438" s="44">
        <v>2.36</v>
      </c>
      <c r="J438" s="44">
        <v>0.67</v>
      </c>
      <c r="K438" s="44">
        <v>3.28</v>
      </c>
      <c r="L438" s="44">
        <v>0.11</v>
      </c>
      <c r="M438" s="145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B439" s="3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BM439" s="53"/>
    </row>
    <row r="440" spans="1:65" ht="15">
      <c r="B440" s="8" t="s">
        <v>510</v>
      </c>
      <c r="BM440" s="27" t="s">
        <v>66</v>
      </c>
    </row>
    <row r="441" spans="1:65" ht="15">
      <c r="A441" s="24" t="s">
        <v>14</v>
      </c>
      <c r="B441" s="18" t="s">
        <v>117</v>
      </c>
      <c r="C441" s="15" t="s">
        <v>118</v>
      </c>
      <c r="D441" s="16" t="s">
        <v>240</v>
      </c>
      <c r="E441" s="17" t="s">
        <v>240</v>
      </c>
      <c r="F441" s="17" t="s">
        <v>240</v>
      </c>
      <c r="G441" s="17" t="s">
        <v>240</v>
      </c>
      <c r="H441" s="17" t="s">
        <v>240</v>
      </c>
      <c r="I441" s="17" t="s">
        <v>240</v>
      </c>
      <c r="J441" s="17" t="s">
        <v>240</v>
      </c>
      <c r="K441" s="17" t="s">
        <v>240</v>
      </c>
      <c r="L441" s="17" t="s">
        <v>240</v>
      </c>
      <c r="M441" s="17" t="s">
        <v>240</v>
      </c>
      <c r="N441" s="17" t="s">
        <v>240</v>
      </c>
      <c r="O441" s="17" t="s">
        <v>240</v>
      </c>
      <c r="P441" s="17" t="s">
        <v>240</v>
      </c>
      <c r="Q441" s="17" t="s">
        <v>240</v>
      </c>
      <c r="R441" s="17" t="s">
        <v>240</v>
      </c>
      <c r="S441" s="17" t="s">
        <v>240</v>
      </c>
      <c r="T441" s="17" t="s">
        <v>240</v>
      </c>
      <c r="U441" s="17" t="s">
        <v>240</v>
      </c>
      <c r="V441" s="145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241</v>
      </c>
      <c r="C442" s="9" t="s">
        <v>241</v>
      </c>
      <c r="D442" s="143" t="s">
        <v>243</v>
      </c>
      <c r="E442" s="144" t="s">
        <v>244</v>
      </c>
      <c r="F442" s="144" t="s">
        <v>245</v>
      </c>
      <c r="G442" s="144" t="s">
        <v>246</v>
      </c>
      <c r="H442" s="144" t="s">
        <v>247</v>
      </c>
      <c r="I442" s="144" t="s">
        <v>249</v>
      </c>
      <c r="J442" s="144" t="s">
        <v>250</v>
      </c>
      <c r="K442" s="144" t="s">
        <v>251</v>
      </c>
      <c r="L442" s="144" t="s">
        <v>252</v>
      </c>
      <c r="M442" s="144" t="s">
        <v>253</v>
      </c>
      <c r="N442" s="144" t="s">
        <v>254</v>
      </c>
      <c r="O442" s="144" t="s">
        <v>255</v>
      </c>
      <c r="P442" s="144" t="s">
        <v>257</v>
      </c>
      <c r="Q442" s="144" t="s">
        <v>258</v>
      </c>
      <c r="R442" s="144" t="s">
        <v>259</v>
      </c>
      <c r="S442" s="144" t="s">
        <v>283</v>
      </c>
      <c r="T442" s="144" t="s">
        <v>285</v>
      </c>
      <c r="U442" s="144" t="s">
        <v>261</v>
      </c>
      <c r="V442" s="145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286</v>
      </c>
      <c r="E443" s="11" t="s">
        <v>286</v>
      </c>
      <c r="F443" s="11" t="s">
        <v>287</v>
      </c>
      <c r="G443" s="11" t="s">
        <v>286</v>
      </c>
      <c r="H443" s="11" t="s">
        <v>286</v>
      </c>
      <c r="I443" s="11" t="s">
        <v>287</v>
      </c>
      <c r="J443" s="11" t="s">
        <v>286</v>
      </c>
      <c r="K443" s="11" t="s">
        <v>286</v>
      </c>
      <c r="L443" s="11" t="s">
        <v>286</v>
      </c>
      <c r="M443" s="11" t="s">
        <v>287</v>
      </c>
      <c r="N443" s="11" t="s">
        <v>287</v>
      </c>
      <c r="O443" s="11" t="s">
        <v>286</v>
      </c>
      <c r="P443" s="11" t="s">
        <v>287</v>
      </c>
      <c r="Q443" s="11" t="s">
        <v>287</v>
      </c>
      <c r="R443" s="11" t="s">
        <v>287</v>
      </c>
      <c r="S443" s="11" t="s">
        <v>120</v>
      </c>
      <c r="T443" s="11" t="s">
        <v>286</v>
      </c>
      <c r="U443" s="11" t="s">
        <v>286</v>
      </c>
      <c r="V443" s="145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145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26">
        <v>0.04</v>
      </c>
      <c r="E445" s="226">
        <v>3.5999999999999997E-2</v>
      </c>
      <c r="F445" s="226">
        <v>0.04</v>
      </c>
      <c r="G445" s="226">
        <v>3.4000000000000002E-2</v>
      </c>
      <c r="H445" s="226">
        <v>4.8000000000000001E-2</v>
      </c>
      <c r="I445" s="231">
        <v>0.02</v>
      </c>
      <c r="J445" s="226">
        <v>3.4000000000000002E-2</v>
      </c>
      <c r="K445" s="226">
        <v>0.03</v>
      </c>
      <c r="L445" s="226">
        <v>2.8000000000000001E-2</v>
      </c>
      <c r="M445" s="231" t="s">
        <v>288</v>
      </c>
      <c r="N445" s="226">
        <v>3.7999999999999999E-2</v>
      </c>
      <c r="O445" s="226">
        <v>3.2000000000000001E-2</v>
      </c>
      <c r="P445" s="226">
        <v>3.3000000000000002E-2</v>
      </c>
      <c r="Q445" s="231" t="s">
        <v>297</v>
      </c>
      <c r="R445" s="226">
        <v>3.7584016694543851E-2</v>
      </c>
      <c r="S445" s="231" t="s">
        <v>288</v>
      </c>
      <c r="T445" s="226">
        <v>2.9000000000000001E-2</v>
      </c>
      <c r="U445" s="226">
        <v>0.04</v>
      </c>
      <c r="V445" s="227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  <c r="AL445" s="228"/>
      <c r="AM445" s="228"/>
      <c r="AN445" s="228"/>
      <c r="AO445" s="228"/>
      <c r="AP445" s="228"/>
      <c r="AQ445" s="228"/>
      <c r="AR445" s="228"/>
      <c r="AS445" s="228"/>
      <c r="AT445" s="228"/>
      <c r="AU445" s="228"/>
      <c r="AV445" s="228"/>
      <c r="AW445" s="228"/>
      <c r="AX445" s="228"/>
      <c r="AY445" s="228"/>
      <c r="AZ445" s="228"/>
      <c r="BA445" s="228"/>
      <c r="BB445" s="228"/>
      <c r="BC445" s="228"/>
      <c r="BD445" s="228"/>
      <c r="BE445" s="228"/>
      <c r="BF445" s="228"/>
      <c r="BG445" s="228"/>
      <c r="BH445" s="228"/>
      <c r="BI445" s="228"/>
      <c r="BJ445" s="228"/>
      <c r="BK445" s="228"/>
      <c r="BL445" s="228"/>
      <c r="BM445" s="229">
        <v>1</v>
      </c>
    </row>
    <row r="446" spans="1:65">
      <c r="A446" s="29"/>
      <c r="B446" s="19">
        <v>1</v>
      </c>
      <c r="C446" s="9">
        <v>2</v>
      </c>
      <c r="D446" s="23">
        <v>0.03</v>
      </c>
      <c r="E446" s="23">
        <v>3.4000000000000002E-2</v>
      </c>
      <c r="F446" s="23">
        <v>0.03</v>
      </c>
      <c r="G446" s="23">
        <v>3.4000000000000002E-2</v>
      </c>
      <c r="H446" s="23">
        <v>4.2999999999999997E-2</v>
      </c>
      <c r="I446" s="232">
        <v>0.03</v>
      </c>
      <c r="J446" s="23">
        <v>3.1E-2</v>
      </c>
      <c r="K446" s="23">
        <v>0.03</v>
      </c>
      <c r="L446" s="23">
        <v>4.1000000000000002E-2</v>
      </c>
      <c r="M446" s="232" t="s">
        <v>288</v>
      </c>
      <c r="N446" s="23">
        <v>0.04</v>
      </c>
      <c r="O446" s="23">
        <v>3.4000000000000002E-2</v>
      </c>
      <c r="P446" s="23">
        <v>3.3000000000000002E-2</v>
      </c>
      <c r="Q446" s="232" t="s">
        <v>297</v>
      </c>
      <c r="R446" s="23">
        <v>3.0222304786548193E-2</v>
      </c>
      <c r="S446" s="232" t="s">
        <v>288</v>
      </c>
      <c r="T446" s="23">
        <v>2.8000000000000001E-2</v>
      </c>
      <c r="U446" s="23">
        <v>0.04</v>
      </c>
      <c r="V446" s="227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  <c r="AL446" s="228"/>
      <c r="AM446" s="228"/>
      <c r="AN446" s="228"/>
      <c r="AO446" s="228"/>
      <c r="AP446" s="228"/>
      <c r="AQ446" s="228"/>
      <c r="AR446" s="228"/>
      <c r="AS446" s="228"/>
      <c r="AT446" s="228"/>
      <c r="AU446" s="228"/>
      <c r="AV446" s="228"/>
      <c r="AW446" s="228"/>
      <c r="AX446" s="228"/>
      <c r="AY446" s="228"/>
      <c r="AZ446" s="228"/>
      <c r="BA446" s="228"/>
      <c r="BB446" s="228"/>
      <c r="BC446" s="228"/>
      <c r="BD446" s="228"/>
      <c r="BE446" s="228"/>
      <c r="BF446" s="228"/>
      <c r="BG446" s="228"/>
      <c r="BH446" s="228"/>
      <c r="BI446" s="228"/>
      <c r="BJ446" s="228"/>
      <c r="BK446" s="228"/>
      <c r="BL446" s="228"/>
      <c r="BM446" s="229" t="e">
        <v>#N/A</v>
      </c>
    </row>
    <row r="447" spans="1:65">
      <c r="A447" s="29"/>
      <c r="B447" s="19">
        <v>1</v>
      </c>
      <c r="C447" s="9">
        <v>3</v>
      </c>
      <c r="D447" s="23">
        <v>0.02</v>
      </c>
      <c r="E447" s="23">
        <v>3.7999999999999999E-2</v>
      </c>
      <c r="F447" s="23">
        <v>0.04</v>
      </c>
      <c r="G447" s="23">
        <v>3.5000000000000003E-2</v>
      </c>
      <c r="H447" s="23">
        <v>0.04</v>
      </c>
      <c r="I447" s="232">
        <v>0.03</v>
      </c>
      <c r="J447" s="23">
        <v>3.4000000000000002E-2</v>
      </c>
      <c r="K447" s="23">
        <v>0.03</v>
      </c>
      <c r="L447" s="23">
        <v>4.2000000000000003E-2</v>
      </c>
      <c r="M447" s="232" t="s">
        <v>288</v>
      </c>
      <c r="N447" s="23">
        <v>3.9E-2</v>
      </c>
      <c r="O447" s="23">
        <v>0.03</v>
      </c>
      <c r="P447" s="23">
        <v>3.5999999999999997E-2</v>
      </c>
      <c r="Q447" s="232" t="s">
        <v>297</v>
      </c>
      <c r="R447" s="23">
        <v>3.2720309248241979E-2</v>
      </c>
      <c r="S447" s="232" t="s">
        <v>288</v>
      </c>
      <c r="T447" s="23">
        <v>3.1E-2</v>
      </c>
      <c r="U447" s="23">
        <v>0.04</v>
      </c>
      <c r="V447" s="227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9">
        <v>16</v>
      </c>
    </row>
    <row r="448" spans="1:65">
      <c r="A448" s="29"/>
      <c r="B448" s="19">
        <v>1</v>
      </c>
      <c r="C448" s="9">
        <v>4</v>
      </c>
      <c r="D448" s="23">
        <v>0.05</v>
      </c>
      <c r="E448" s="23">
        <v>3.5000000000000003E-2</v>
      </c>
      <c r="F448" s="23">
        <v>0.03</v>
      </c>
      <c r="G448" s="23">
        <v>3.2000000000000001E-2</v>
      </c>
      <c r="H448" s="23">
        <v>4.2999999999999997E-2</v>
      </c>
      <c r="I448" s="232">
        <v>0.02</v>
      </c>
      <c r="J448" s="23">
        <v>3.5000000000000003E-2</v>
      </c>
      <c r="K448" s="23">
        <v>0.03</v>
      </c>
      <c r="L448" s="23">
        <v>3.1E-2</v>
      </c>
      <c r="M448" s="232" t="s">
        <v>288</v>
      </c>
      <c r="N448" s="23">
        <v>3.5000000000000003E-2</v>
      </c>
      <c r="O448" s="23">
        <v>3.3000000000000002E-2</v>
      </c>
      <c r="P448" s="23">
        <v>3.4000000000000002E-2</v>
      </c>
      <c r="Q448" s="232" t="s">
        <v>297</v>
      </c>
      <c r="R448" s="23">
        <v>3.1473481636421524E-2</v>
      </c>
      <c r="S448" s="232" t="s">
        <v>288</v>
      </c>
      <c r="T448" s="23">
        <v>2.4E-2</v>
      </c>
      <c r="U448" s="23">
        <v>0.03</v>
      </c>
      <c r="V448" s="227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9">
        <v>3.4760529048674507E-2</v>
      </c>
    </row>
    <row r="449" spans="1:65">
      <c r="A449" s="29"/>
      <c r="B449" s="19">
        <v>1</v>
      </c>
      <c r="C449" s="9">
        <v>5</v>
      </c>
      <c r="D449" s="23">
        <v>0.02</v>
      </c>
      <c r="E449" s="23">
        <v>3.5999999999999997E-2</v>
      </c>
      <c r="F449" s="23">
        <v>0.04</v>
      </c>
      <c r="G449" s="23">
        <v>3.4000000000000002E-2</v>
      </c>
      <c r="H449" s="23">
        <v>4.2000000000000003E-2</v>
      </c>
      <c r="I449" s="232">
        <v>0.02</v>
      </c>
      <c r="J449" s="23">
        <v>3.5000000000000003E-2</v>
      </c>
      <c r="K449" s="23">
        <v>0.03</v>
      </c>
      <c r="L449" s="23">
        <v>4.2999999999999997E-2</v>
      </c>
      <c r="M449" s="232" t="s">
        <v>288</v>
      </c>
      <c r="N449" s="23">
        <v>3.5999999999999997E-2</v>
      </c>
      <c r="O449" s="23">
        <v>3.1E-2</v>
      </c>
      <c r="P449" s="23">
        <v>3.4000000000000002E-2</v>
      </c>
      <c r="Q449" s="232" t="s">
        <v>297</v>
      </c>
      <c r="R449" s="23">
        <v>3.3167977747694283E-2</v>
      </c>
      <c r="S449" s="232" t="s">
        <v>288</v>
      </c>
      <c r="T449" s="23">
        <v>3.5999999999999997E-2</v>
      </c>
      <c r="U449" s="23">
        <v>0.04</v>
      </c>
      <c r="V449" s="227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9">
        <v>41</v>
      </c>
    </row>
    <row r="450" spans="1:65">
      <c r="A450" s="29"/>
      <c r="B450" s="19">
        <v>1</v>
      </c>
      <c r="C450" s="9">
        <v>6</v>
      </c>
      <c r="D450" s="23">
        <v>0.04</v>
      </c>
      <c r="E450" s="23">
        <v>3.5999999999999997E-2</v>
      </c>
      <c r="F450" s="23">
        <v>0.03</v>
      </c>
      <c r="G450" s="23">
        <v>3.5999999999999997E-2</v>
      </c>
      <c r="H450" s="23">
        <v>3.9E-2</v>
      </c>
      <c r="I450" s="232">
        <v>0.02</v>
      </c>
      <c r="J450" s="23">
        <v>3.6999999999999998E-2</v>
      </c>
      <c r="K450" s="23">
        <v>0.03</v>
      </c>
      <c r="L450" s="23">
        <v>0.04</v>
      </c>
      <c r="M450" s="232" t="s">
        <v>288</v>
      </c>
      <c r="N450" s="23">
        <v>3.6999999999999998E-2</v>
      </c>
      <c r="O450" s="23">
        <v>0.03</v>
      </c>
      <c r="P450" s="23">
        <v>3.5999999999999997E-2</v>
      </c>
      <c r="Q450" s="232" t="s">
        <v>297</v>
      </c>
      <c r="R450" s="23">
        <v>3.0716349975209119E-2</v>
      </c>
      <c r="S450" s="232" t="s">
        <v>288</v>
      </c>
      <c r="T450" s="23">
        <v>2.9000000000000001E-2</v>
      </c>
      <c r="U450" s="23">
        <v>0.04</v>
      </c>
      <c r="V450" s="227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  <c r="AO450" s="228"/>
      <c r="AP450" s="228"/>
      <c r="AQ450" s="228"/>
      <c r="AR450" s="228"/>
      <c r="AS450" s="228"/>
      <c r="AT450" s="228"/>
      <c r="AU450" s="228"/>
      <c r="AV450" s="228"/>
      <c r="AW450" s="228"/>
      <c r="AX450" s="228"/>
      <c r="AY450" s="228"/>
      <c r="AZ450" s="228"/>
      <c r="BA450" s="228"/>
      <c r="BB450" s="228"/>
      <c r="BC450" s="228"/>
      <c r="BD450" s="228"/>
      <c r="BE450" s="228"/>
      <c r="BF450" s="228"/>
      <c r="BG450" s="228"/>
      <c r="BH450" s="228"/>
      <c r="BI450" s="228"/>
      <c r="BJ450" s="228"/>
      <c r="BK450" s="228"/>
      <c r="BL450" s="228"/>
      <c r="BM450" s="54"/>
    </row>
    <row r="451" spans="1:65">
      <c r="A451" s="29"/>
      <c r="B451" s="20" t="s">
        <v>268</v>
      </c>
      <c r="C451" s="12"/>
      <c r="D451" s="230">
        <v>3.3333333333333333E-2</v>
      </c>
      <c r="E451" s="230">
        <v>3.5833333333333335E-2</v>
      </c>
      <c r="F451" s="230">
        <v>3.5000000000000003E-2</v>
      </c>
      <c r="G451" s="230">
        <v>3.4166666666666672E-2</v>
      </c>
      <c r="H451" s="230">
        <v>4.2500000000000003E-2</v>
      </c>
      <c r="I451" s="230">
        <v>2.3333333333333334E-2</v>
      </c>
      <c r="J451" s="230">
        <v>3.4333333333333334E-2</v>
      </c>
      <c r="K451" s="230">
        <v>0.03</v>
      </c>
      <c r="L451" s="230">
        <v>3.7499999999999999E-2</v>
      </c>
      <c r="M451" s="230" t="s">
        <v>632</v>
      </c>
      <c r="N451" s="230">
        <v>3.7499999999999999E-2</v>
      </c>
      <c r="O451" s="230">
        <v>3.1666666666666669E-2</v>
      </c>
      <c r="P451" s="230">
        <v>3.4333333333333334E-2</v>
      </c>
      <c r="Q451" s="230" t="s">
        <v>632</v>
      </c>
      <c r="R451" s="230">
        <v>3.2647406681443156E-2</v>
      </c>
      <c r="S451" s="230" t="s">
        <v>632</v>
      </c>
      <c r="T451" s="230">
        <v>2.9499999999999998E-2</v>
      </c>
      <c r="U451" s="230">
        <v>3.8333333333333337E-2</v>
      </c>
      <c r="V451" s="227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54"/>
    </row>
    <row r="452" spans="1:65">
      <c r="A452" s="29"/>
      <c r="B452" s="3" t="s">
        <v>269</v>
      </c>
      <c r="C452" s="28"/>
      <c r="D452" s="23">
        <v>3.5000000000000003E-2</v>
      </c>
      <c r="E452" s="23">
        <v>3.5999999999999997E-2</v>
      </c>
      <c r="F452" s="23">
        <v>3.5000000000000003E-2</v>
      </c>
      <c r="G452" s="23">
        <v>3.4000000000000002E-2</v>
      </c>
      <c r="H452" s="23">
        <v>4.2499999999999996E-2</v>
      </c>
      <c r="I452" s="23">
        <v>0.02</v>
      </c>
      <c r="J452" s="23">
        <v>3.4500000000000003E-2</v>
      </c>
      <c r="K452" s="23">
        <v>0.03</v>
      </c>
      <c r="L452" s="23">
        <v>4.0500000000000001E-2</v>
      </c>
      <c r="M452" s="23" t="s">
        <v>632</v>
      </c>
      <c r="N452" s="23">
        <v>3.7499999999999999E-2</v>
      </c>
      <c r="O452" s="23">
        <v>3.15E-2</v>
      </c>
      <c r="P452" s="23">
        <v>3.4000000000000002E-2</v>
      </c>
      <c r="Q452" s="23" t="s">
        <v>632</v>
      </c>
      <c r="R452" s="23">
        <v>3.2096895442331755E-2</v>
      </c>
      <c r="S452" s="23" t="s">
        <v>632</v>
      </c>
      <c r="T452" s="23">
        <v>2.9000000000000001E-2</v>
      </c>
      <c r="U452" s="23">
        <v>0.04</v>
      </c>
      <c r="V452" s="227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54"/>
    </row>
    <row r="453" spans="1:65">
      <c r="A453" s="29"/>
      <c r="B453" s="3" t="s">
        <v>270</v>
      </c>
      <c r="C453" s="28"/>
      <c r="D453" s="23">
        <v>1.2110601416389959E-2</v>
      </c>
      <c r="E453" s="23">
        <v>1.329160135825124E-3</v>
      </c>
      <c r="F453" s="23">
        <v>5.4772255750516622E-3</v>
      </c>
      <c r="G453" s="23">
        <v>1.329160135825125E-3</v>
      </c>
      <c r="H453" s="23">
        <v>3.1464265445104544E-3</v>
      </c>
      <c r="I453" s="23">
        <v>5.1639777949432156E-3</v>
      </c>
      <c r="J453" s="23">
        <v>1.9663841605003498E-3</v>
      </c>
      <c r="K453" s="23">
        <v>0</v>
      </c>
      <c r="L453" s="23">
        <v>6.348228099241556E-3</v>
      </c>
      <c r="M453" s="23" t="s">
        <v>632</v>
      </c>
      <c r="N453" s="23">
        <v>1.8708286933869704E-3</v>
      </c>
      <c r="O453" s="23">
        <v>1.6329931618554536E-3</v>
      </c>
      <c r="P453" s="23">
        <v>1.3662601021279443E-3</v>
      </c>
      <c r="Q453" s="23" t="s">
        <v>632</v>
      </c>
      <c r="R453" s="23">
        <v>2.6696301862000798E-3</v>
      </c>
      <c r="S453" s="23" t="s">
        <v>632</v>
      </c>
      <c r="T453" s="23">
        <v>3.937003937005904E-3</v>
      </c>
      <c r="U453" s="23">
        <v>4.0824829046386306E-3</v>
      </c>
      <c r="V453" s="227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  <c r="AO453" s="228"/>
      <c r="AP453" s="228"/>
      <c r="AQ453" s="228"/>
      <c r="AR453" s="228"/>
      <c r="AS453" s="228"/>
      <c r="AT453" s="228"/>
      <c r="AU453" s="228"/>
      <c r="AV453" s="228"/>
      <c r="AW453" s="228"/>
      <c r="AX453" s="228"/>
      <c r="AY453" s="228"/>
      <c r="AZ453" s="228"/>
      <c r="BA453" s="228"/>
      <c r="BB453" s="228"/>
      <c r="BC453" s="228"/>
      <c r="BD453" s="228"/>
      <c r="BE453" s="228"/>
      <c r="BF453" s="228"/>
      <c r="BG453" s="228"/>
      <c r="BH453" s="228"/>
      <c r="BI453" s="228"/>
      <c r="BJ453" s="228"/>
      <c r="BK453" s="228"/>
      <c r="BL453" s="228"/>
      <c r="BM453" s="54"/>
    </row>
    <row r="454" spans="1:65">
      <c r="A454" s="29"/>
      <c r="B454" s="3" t="s">
        <v>86</v>
      </c>
      <c r="C454" s="28"/>
      <c r="D454" s="13">
        <v>0.3633180424916988</v>
      </c>
      <c r="E454" s="13">
        <v>3.70928409997709E-2</v>
      </c>
      <c r="F454" s="13">
        <v>0.15649215928719032</v>
      </c>
      <c r="G454" s="13">
        <v>3.8902247877808535E-2</v>
      </c>
      <c r="H454" s="13">
        <v>7.4033565753187161E-2</v>
      </c>
      <c r="I454" s="13">
        <v>0.22131333406899495</v>
      </c>
      <c r="J454" s="13">
        <v>5.7273325063116984E-2</v>
      </c>
      <c r="K454" s="13">
        <v>0</v>
      </c>
      <c r="L454" s="13">
        <v>0.16928608264644149</v>
      </c>
      <c r="M454" s="13" t="s">
        <v>632</v>
      </c>
      <c r="N454" s="13">
        <v>4.9888765156985877E-2</v>
      </c>
      <c r="O454" s="13">
        <v>5.1568205111224848E-2</v>
      </c>
      <c r="P454" s="13">
        <v>3.9793983557124595E-2</v>
      </c>
      <c r="Q454" s="13" t="s">
        <v>632</v>
      </c>
      <c r="R454" s="13">
        <v>8.1771584868868083E-2</v>
      </c>
      <c r="S454" s="13" t="s">
        <v>632</v>
      </c>
      <c r="T454" s="13">
        <v>0.13345776057647132</v>
      </c>
      <c r="U454" s="13">
        <v>0.10649955403405122</v>
      </c>
      <c r="V454" s="145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3" t="s">
        <v>271</v>
      </c>
      <c r="C455" s="28"/>
      <c r="D455" s="13">
        <v>-4.1057939979644686E-2</v>
      </c>
      <c r="E455" s="13">
        <v>3.0862714521882051E-2</v>
      </c>
      <c r="F455" s="13">
        <v>6.8891630213732125E-3</v>
      </c>
      <c r="G455" s="13">
        <v>-1.7084388479135626E-2</v>
      </c>
      <c r="H455" s="13">
        <v>0.2226511265259532</v>
      </c>
      <c r="I455" s="13">
        <v>-0.3287405579857513</v>
      </c>
      <c r="J455" s="13">
        <v>-1.2289678179034036E-2</v>
      </c>
      <c r="K455" s="13">
        <v>-0.13695214598168026</v>
      </c>
      <c r="L455" s="13">
        <v>7.8809817522899728E-2</v>
      </c>
      <c r="M455" s="13" t="s">
        <v>632</v>
      </c>
      <c r="N455" s="13">
        <v>7.8809817522899728E-2</v>
      </c>
      <c r="O455" s="13">
        <v>-8.9005042980662363E-2</v>
      </c>
      <c r="P455" s="13">
        <v>-1.2289678179034036E-2</v>
      </c>
      <c r="Q455" s="13" t="s">
        <v>632</v>
      </c>
      <c r="R455" s="13">
        <v>-6.079085747723767E-2</v>
      </c>
      <c r="S455" s="13" t="s">
        <v>632</v>
      </c>
      <c r="T455" s="13">
        <v>-0.15133627688198559</v>
      </c>
      <c r="U455" s="13">
        <v>0.10278336902340879</v>
      </c>
      <c r="V455" s="145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45" t="s">
        <v>272</v>
      </c>
      <c r="C456" s="46"/>
      <c r="D456" s="44">
        <v>7.0000000000000007E-2</v>
      </c>
      <c r="E456" s="44">
        <v>0.37</v>
      </c>
      <c r="F456" s="44">
        <v>0.22</v>
      </c>
      <c r="G456" s="44">
        <v>7.0000000000000007E-2</v>
      </c>
      <c r="H456" s="44">
        <v>1.57</v>
      </c>
      <c r="I456" s="44">
        <v>1.87</v>
      </c>
      <c r="J456" s="44">
        <v>0.1</v>
      </c>
      <c r="K456" s="44">
        <v>0.67</v>
      </c>
      <c r="L456" s="44">
        <v>0.67</v>
      </c>
      <c r="M456" s="44">
        <v>1.57</v>
      </c>
      <c r="N456" s="44">
        <v>0.67</v>
      </c>
      <c r="O456" s="44">
        <v>0.37</v>
      </c>
      <c r="P456" s="44">
        <v>0.1</v>
      </c>
      <c r="Q456" s="44">
        <v>5.62</v>
      </c>
      <c r="R456" s="44">
        <v>0.2</v>
      </c>
      <c r="S456" s="44">
        <v>1.57</v>
      </c>
      <c r="T456" s="44">
        <v>0.76</v>
      </c>
      <c r="U456" s="44">
        <v>0.82</v>
      </c>
      <c r="V456" s="145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BM457" s="53"/>
    </row>
    <row r="458" spans="1:65" ht="15">
      <c r="B458" s="8" t="s">
        <v>511</v>
      </c>
      <c r="BM458" s="27" t="s">
        <v>66</v>
      </c>
    </row>
    <row r="459" spans="1:65" ht="15">
      <c r="A459" s="24" t="s">
        <v>54</v>
      </c>
      <c r="B459" s="18" t="s">
        <v>117</v>
      </c>
      <c r="C459" s="15" t="s">
        <v>118</v>
      </c>
      <c r="D459" s="16" t="s">
        <v>240</v>
      </c>
      <c r="E459" s="17" t="s">
        <v>240</v>
      </c>
      <c r="F459" s="17" t="s">
        <v>240</v>
      </c>
      <c r="G459" s="17" t="s">
        <v>240</v>
      </c>
      <c r="H459" s="17" t="s">
        <v>240</v>
      </c>
      <c r="I459" s="17" t="s">
        <v>240</v>
      </c>
      <c r="J459" s="17" t="s">
        <v>240</v>
      </c>
      <c r="K459" s="17" t="s">
        <v>240</v>
      </c>
      <c r="L459" s="17" t="s">
        <v>240</v>
      </c>
      <c r="M459" s="17" t="s">
        <v>240</v>
      </c>
      <c r="N459" s="17" t="s">
        <v>240</v>
      </c>
      <c r="O459" s="17" t="s">
        <v>240</v>
      </c>
      <c r="P459" s="17" t="s">
        <v>240</v>
      </c>
      <c r="Q459" s="17" t="s">
        <v>240</v>
      </c>
      <c r="R459" s="17" t="s">
        <v>240</v>
      </c>
      <c r="S459" s="17" t="s">
        <v>240</v>
      </c>
      <c r="T459" s="17" t="s">
        <v>240</v>
      </c>
      <c r="U459" s="17" t="s">
        <v>240</v>
      </c>
      <c r="V459" s="17" t="s">
        <v>240</v>
      </c>
      <c r="W459" s="17" t="s">
        <v>240</v>
      </c>
      <c r="X459" s="17" t="s">
        <v>240</v>
      </c>
      <c r="Y459" s="145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241</v>
      </c>
      <c r="C460" s="9" t="s">
        <v>241</v>
      </c>
      <c r="D460" s="143" t="s">
        <v>243</v>
      </c>
      <c r="E460" s="144" t="s">
        <v>244</v>
      </c>
      <c r="F460" s="144" t="s">
        <v>245</v>
      </c>
      <c r="G460" s="144" t="s">
        <v>246</v>
      </c>
      <c r="H460" s="144" t="s">
        <v>247</v>
      </c>
      <c r="I460" s="144" t="s">
        <v>248</v>
      </c>
      <c r="J460" s="144" t="s">
        <v>249</v>
      </c>
      <c r="K460" s="144" t="s">
        <v>250</v>
      </c>
      <c r="L460" s="144" t="s">
        <v>251</v>
      </c>
      <c r="M460" s="144" t="s">
        <v>252</v>
      </c>
      <c r="N460" s="144" t="s">
        <v>253</v>
      </c>
      <c r="O460" s="144" t="s">
        <v>254</v>
      </c>
      <c r="P460" s="144" t="s">
        <v>255</v>
      </c>
      <c r="Q460" s="144" t="s">
        <v>257</v>
      </c>
      <c r="R460" s="144" t="s">
        <v>258</v>
      </c>
      <c r="S460" s="144" t="s">
        <v>259</v>
      </c>
      <c r="T460" s="144" t="s">
        <v>260</v>
      </c>
      <c r="U460" s="144" t="s">
        <v>283</v>
      </c>
      <c r="V460" s="144" t="s">
        <v>285</v>
      </c>
      <c r="W460" s="144" t="s">
        <v>284</v>
      </c>
      <c r="X460" s="144" t="s">
        <v>261</v>
      </c>
      <c r="Y460" s="145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286</v>
      </c>
      <c r="E461" s="11" t="s">
        <v>286</v>
      </c>
      <c r="F461" s="11" t="s">
        <v>120</v>
      </c>
      <c r="G461" s="11" t="s">
        <v>286</v>
      </c>
      <c r="H461" s="11" t="s">
        <v>286</v>
      </c>
      <c r="I461" s="11" t="s">
        <v>120</v>
      </c>
      <c r="J461" s="11" t="s">
        <v>120</v>
      </c>
      <c r="K461" s="11" t="s">
        <v>286</v>
      </c>
      <c r="L461" s="11" t="s">
        <v>286</v>
      </c>
      <c r="M461" s="11" t="s">
        <v>286</v>
      </c>
      <c r="N461" s="11" t="s">
        <v>120</v>
      </c>
      <c r="O461" s="11" t="s">
        <v>120</v>
      </c>
      <c r="P461" s="11" t="s">
        <v>286</v>
      </c>
      <c r="Q461" s="11" t="s">
        <v>286</v>
      </c>
      <c r="R461" s="11" t="s">
        <v>287</v>
      </c>
      <c r="S461" s="11" t="s">
        <v>287</v>
      </c>
      <c r="T461" s="11" t="s">
        <v>120</v>
      </c>
      <c r="U461" s="11" t="s">
        <v>120</v>
      </c>
      <c r="V461" s="11" t="s">
        <v>286</v>
      </c>
      <c r="W461" s="11" t="s">
        <v>120</v>
      </c>
      <c r="X461" s="11" t="s">
        <v>286</v>
      </c>
      <c r="Y461" s="145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145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26">
        <v>0.48</v>
      </c>
      <c r="E463" s="226">
        <v>0.48</v>
      </c>
      <c r="F463" s="226">
        <v>0.48299999999999998</v>
      </c>
      <c r="G463" s="226">
        <v>0.46999999999999992</v>
      </c>
      <c r="H463" s="226">
        <v>0.48789999999999994</v>
      </c>
      <c r="I463" s="226">
        <v>0.49010242937983106</v>
      </c>
      <c r="J463" s="226">
        <v>0.48</v>
      </c>
      <c r="K463" s="226">
        <v>0.46999999999999992</v>
      </c>
      <c r="L463" s="231">
        <v>0.53</v>
      </c>
      <c r="M463" s="226">
        <v>0.46999999999999992</v>
      </c>
      <c r="N463" s="226">
        <v>0.48900000000000005</v>
      </c>
      <c r="O463" s="231">
        <v>0.54</v>
      </c>
      <c r="P463" s="226">
        <v>0.45000000000000007</v>
      </c>
      <c r="Q463" s="226">
        <v>0.48</v>
      </c>
      <c r="R463" s="231">
        <v>0.53</v>
      </c>
      <c r="S463" s="226">
        <v>0.49266654169666663</v>
      </c>
      <c r="T463" s="231">
        <v>0.52300000000000002</v>
      </c>
      <c r="U463" s="226">
        <v>0.50582567447450411</v>
      </c>
      <c r="V463" s="226">
        <v>0.52</v>
      </c>
      <c r="W463" s="231">
        <v>0.61399999999999999</v>
      </c>
      <c r="X463" s="226">
        <v>0.5</v>
      </c>
      <c r="Y463" s="227"/>
      <c r="Z463" s="228"/>
      <c r="AA463" s="228"/>
      <c r="AB463" s="228"/>
      <c r="AC463" s="228"/>
      <c r="AD463" s="228"/>
      <c r="AE463" s="228"/>
      <c r="AF463" s="228"/>
      <c r="AG463" s="228"/>
      <c r="AH463" s="228"/>
      <c r="AI463" s="228"/>
      <c r="AJ463" s="228"/>
      <c r="AK463" s="228"/>
      <c r="AL463" s="228"/>
      <c r="AM463" s="228"/>
      <c r="AN463" s="228"/>
      <c r="AO463" s="228"/>
      <c r="AP463" s="228"/>
      <c r="AQ463" s="228"/>
      <c r="AR463" s="228"/>
      <c r="AS463" s="228"/>
      <c r="AT463" s="228"/>
      <c r="AU463" s="228"/>
      <c r="AV463" s="228"/>
      <c r="AW463" s="228"/>
      <c r="AX463" s="228"/>
      <c r="AY463" s="228"/>
      <c r="AZ463" s="228"/>
      <c r="BA463" s="228"/>
      <c r="BB463" s="228"/>
      <c r="BC463" s="228"/>
      <c r="BD463" s="228"/>
      <c r="BE463" s="228"/>
      <c r="BF463" s="228"/>
      <c r="BG463" s="228"/>
      <c r="BH463" s="228"/>
      <c r="BI463" s="228"/>
      <c r="BJ463" s="228"/>
      <c r="BK463" s="228"/>
      <c r="BL463" s="228"/>
      <c r="BM463" s="229">
        <v>1</v>
      </c>
    </row>
    <row r="464" spans="1:65">
      <c r="A464" s="29"/>
      <c r="B464" s="19">
        <v>1</v>
      </c>
      <c r="C464" s="9">
        <v>2</v>
      </c>
      <c r="D464" s="23">
        <v>0.48</v>
      </c>
      <c r="E464" s="23">
        <v>0.48</v>
      </c>
      <c r="F464" s="23">
        <v>0.48960000000000004</v>
      </c>
      <c r="G464" s="23">
        <v>0.48</v>
      </c>
      <c r="H464" s="23">
        <v>0.496</v>
      </c>
      <c r="I464" s="23">
        <v>0.48994889523642793</v>
      </c>
      <c r="J464" s="23">
        <v>0.48</v>
      </c>
      <c r="K464" s="23">
        <v>0.46999999999999992</v>
      </c>
      <c r="L464" s="232">
        <v>0.53</v>
      </c>
      <c r="M464" s="23">
        <v>0.45999999999999996</v>
      </c>
      <c r="N464" s="23">
        <v>0.48900000000000005</v>
      </c>
      <c r="O464" s="232">
        <v>0.54</v>
      </c>
      <c r="P464" s="23">
        <v>0.45000000000000007</v>
      </c>
      <c r="Q464" s="23">
        <v>0.49</v>
      </c>
      <c r="R464" s="232">
        <v>0.55000000000000004</v>
      </c>
      <c r="S464" s="23">
        <v>0.49037468014083335</v>
      </c>
      <c r="T464" s="232">
        <v>0.52300000000000002</v>
      </c>
      <c r="U464" s="23">
        <v>0.52905457307177006</v>
      </c>
      <c r="V464" s="23">
        <v>0.49</v>
      </c>
      <c r="W464" s="232">
        <v>0.60599999999999998</v>
      </c>
      <c r="X464" s="23">
        <v>0.49</v>
      </c>
      <c r="Y464" s="227"/>
      <c r="Z464" s="228"/>
      <c r="AA464" s="228"/>
      <c r="AB464" s="228"/>
      <c r="AC464" s="228"/>
      <c r="AD464" s="228"/>
      <c r="AE464" s="228"/>
      <c r="AF464" s="228"/>
      <c r="AG464" s="228"/>
      <c r="AH464" s="228"/>
      <c r="AI464" s="228"/>
      <c r="AJ464" s="228"/>
      <c r="AK464" s="228"/>
      <c r="AL464" s="228"/>
      <c r="AM464" s="228"/>
      <c r="AN464" s="228"/>
      <c r="AO464" s="228"/>
      <c r="AP464" s="228"/>
      <c r="AQ464" s="228"/>
      <c r="AR464" s="228"/>
      <c r="AS464" s="228"/>
      <c r="AT464" s="228"/>
      <c r="AU464" s="228"/>
      <c r="AV464" s="228"/>
      <c r="AW464" s="228"/>
      <c r="AX464" s="228"/>
      <c r="AY464" s="228"/>
      <c r="AZ464" s="228"/>
      <c r="BA464" s="228"/>
      <c r="BB464" s="228"/>
      <c r="BC464" s="228"/>
      <c r="BD464" s="228"/>
      <c r="BE464" s="228"/>
      <c r="BF464" s="228"/>
      <c r="BG464" s="228"/>
      <c r="BH464" s="228"/>
      <c r="BI464" s="228"/>
      <c r="BJ464" s="228"/>
      <c r="BK464" s="228"/>
      <c r="BL464" s="228"/>
      <c r="BM464" s="229" t="e">
        <v>#N/A</v>
      </c>
    </row>
    <row r="465" spans="1:65">
      <c r="A465" s="29"/>
      <c r="B465" s="19">
        <v>1</v>
      </c>
      <c r="C465" s="9">
        <v>3</v>
      </c>
      <c r="D465" s="23">
        <v>0.48</v>
      </c>
      <c r="E465" s="23">
        <v>0.49</v>
      </c>
      <c r="F465" s="23">
        <v>0.48209999999999997</v>
      </c>
      <c r="G465" s="23">
        <v>0.49</v>
      </c>
      <c r="H465" s="23">
        <v>0.48209999999999997</v>
      </c>
      <c r="I465" s="23">
        <v>0.49159858207959695</v>
      </c>
      <c r="J465" s="23">
        <v>0.48</v>
      </c>
      <c r="K465" s="23">
        <v>0.45999999999999996</v>
      </c>
      <c r="L465" s="232">
        <v>0.52</v>
      </c>
      <c r="M465" s="23">
        <v>0.46999999999999992</v>
      </c>
      <c r="N465" s="23">
        <v>0.48399999999999999</v>
      </c>
      <c r="O465" s="232">
        <v>0.56000000000000005</v>
      </c>
      <c r="P465" s="23">
        <v>0.45999999999999996</v>
      </c>
      <c r="Q465" s="23">
        <v>0.46999999999999992</v>
      </c>
      <c r="R465" s="232">
        <v>0.54</v>
      </c>
      <c r="S465" s="23">
        <v>0.48482785224116659</v>
      </c>
      <c r="T465" s="232">
        <v>0.52300000000000002</v>
      </c>
      <c r="U465" s="23">
        <v>0.51338239371785321</v>
      </c>
      <c r="V465" s="23">
        <v>0.49</v>
      </c>
      <c r="W465" s="23"/>
      <c r="X465" s="23">
        <v>0.5</v>
      </c>
      <c r="Y465" s="227"/>
      <c r="Z465" s="228"/>
      <c r="AA465" s="228"/>
      <c r="AB465" s="228"/>
      <c r="AC465" s="228"/>
      <c r="AD465" s="228"/>
      <c r="AE465" s="228"/>
      <c r="AF465" s="228"/>
      <c r="AG465" s="228"/>
      <c r="AH465" s="228"/>
      <c r="AI465" s="228"/>
      <c r="AJ465" s="228"/>
      <c r="AK465" s="228"/>
      <c r="AL465" s="228"/>
      <c r="AM465" s="228"/>
      <c r="AN465" s="228"/>
      <c r="AO465" s="228"/>
      <c r="AP465" s="228"/>
      <c r="AQ465" s="228"/>
      <c r="AR465" s="228"/>
      <c r="AS465" s="228"/>
      <c r="AT465" s="228"/>
      <c r="AU465" s="228"/>
      <c r="AV465" s="228"/>
      <c r="AW465" s="228"/>
      <c r="AX465" s="228"/>
      <c r="AY465" s="228"/>
      <c r="AZ465" s="228"/>
      <c r="BA465" s="228"/>
      <c r="BB465" s="228"/>
      <c r="BC465" s="228"/>
      <c r="BD465" s="228"/>
      <c r="BE465" s="228"/>
      <c r="BF465" s="228"/>
      <c r="BG465" s="228"/>
      <c r="BH465" s="228"/>
      <c r="BI465" s="228"/>
      <c r="BJ465" s="228"/>
      <c r="BK465" s="228"/>
      <c r="BL465" s="228"/>
      <c r="BM465" s="229">
        <v>16</v>
      </c>
    </row>
    <row r="466" spans="1:65">
      <c r="A466" s="29"/>
      <c r="B466" s="19">
        <v>1</v>
      </c>
      <c r="C466" s="9">
        <v>4</v>
      </c>
      <c r="D466" s="23">
        <v>0.49</v>
      </c>
      <c r="E466" s="23">
        <v>0.45999999999999996</v>
      </c>
      <c r="F466" s="23">
        <v>0.47860000000000003</v>
      </c>
      <c r="G466" s="23">
        <v>0.46999999999999992</v>
      </c>
      <c r="H466" s="23">
        <v>0.48620000000000002</v>
      </c>
      <c r="I466" s="23">
        <v>0.49112899763175044</v>
      </c>
      <c r="J466" s="23">
        <v>0.46999999999999992</v>
      </c>
      <c r="K466" s="23">
        <v>0.48</v>
      </c>
      <c r="L466" s="232">
        <v>0.53</v>
      </c>
      <c r="M466" s="23">
        <v>0.45999999999999996</v>
      </c>
      <c r="N466" s="23">
        <v>0.48799999999999999</v>
      </c>
      <c r="O466" s="232">
        <v>0.53</v>
      </c>
      <c r="P466" s="23">
        <v>0.45000000000000007</v>
      </c>
      <c r="Q466" s="23">
        <v>0.46999999999999992</v>
      </c>
      <c r="R466" s="232">
        <v>0.53</v>
      </c>
      <c r="S466" s="23">
        <v>0.4813048274663333</v>
      </c>
      <c r="T466" s="232">
        <v>0.52300000000000002</v>
      </c>
      <c r="U466" s="233">
        <v>0.53455869998638572</v>
      </c>
      <c r="V466" s="23">
        <v>0.48</v>
      </c>
      <c r="W466" s="23"/>
      <c r="X466" s="23">
        <v>0.49</v>
      </c>
      <c r="Y466" s="227"/>
      <c r="Z466" s="228"/>
      <c r="AA466" s="228"/>
      <c r="AB466" s="228"/>
      <c r="AC466" s="228"/>
      <c r="AD466" s="228"/>
      <c r="AE466" s="228"/>
      <c r="AF466" s="228"/>
      <c r="AG466" s="228"/>
      <c r="AH466" s="228"/>
      <c r="AI466" s="228"/>
      <c r="AJ466" s="228"/>
      <c r="AK466" s="228"/>
      <c r="AL466" s="228"/>
      <c r="AM466" s="228"/>
      <c r="AN466" s="228"/>
      <c r="AO466" s="228"/>
      <c r="AP466" s="228"/>
      <c r="AQ466" s="228"/>
      <c r="AR466" s="228"/>
      <c r="AS466" s="228"/>
      <c r="AT466" s="228"/>
      <c r="AU466" s="228"/>
      <c r="AV466" s="228"/>
      <c r="AW466" s="228"/>
      <c r="AX466" s="228"/>
      <c r="AY466" s="228"/>
      <c r="AZ466" s="228"/>
      <c r="BA466" s="228"/>
      <c r="BB466" s="228"/>
      <c r="BC466" s="228"/>
      <c r="BD466" s="228"/>
      <c r="BE466" s="228"/>
      <c r="BF466" s="228"/>
      <c r="BG466" s="228"/>
      <c r="BH466" s="228"/>
      <c r="BI466" s="228"/>
      <c r="BJ466" s="228"/>
      <c r="BK466" s="228"/>
      <c r="BL466" s="228"/>
      <c r="BM466" s="229">
        <v>0.48278737415438883</v>
      </c>
    </row>
    <row r="467" spans="1:65">
      <c r="A467" s="29"/>
      <c r="B467" s="19">
        <v>1</v>
      </c>
      <c r="C467" s="9">
        <v>5</v>
      </c>
      <c r="D467" s="23">
        <v>0.48</v>
      </c>
      <c r="E467" s="23">
        <v>0.46999999999999992</v>
      </c>
      <c r="F467" s="23">
        <v>0.48669999999999997</v>
      </c>
      <c r="G467" s="23">
        <v>0.45999999999999996</v>
      </c>
      <c r="H467" s="23">
        <v>0.4874</v>
      </c>
      <c r="I467" s="23">
        <v>0.49169275645260002</v>
      </c>
      <c r="J467" s="23">
        <v>0.48</v>
      </c>
      <c r="K467" s="23">
        <v>0.46999999999999992</v>
      </c>
      <c r="L467" s="232">
        <v>0.53</v>
      </c>
      <c r="M467" s="23">
        <v>0.45000000000000007</v>
      </c>
      <c r="N467" s="23">
        <v>0.48</v>
      </c>
      <c r="O467" s="232">
        <v>0.53</v>
      </c>
      <c r="P467" s="23">
        <v>0.45000000000000007</v>
      </c>
      <c r="Q467" s="23">
        <v>0.49</v>
      </c>
      <c r="R467" s="232">
        <v>0.54</v>
      </c>
      <c r="S467" s="23">
        <v>0.48640571134233329</v>
      </c>
      <c r="T467" s="232">
        <v>0.52300000000000002</v>
      </c>
      <c r="U467" s="23">
        <v>0.5308188352756591</v>
      </c>
      <c r="V467" s="23">
        <v>0.5</v>
      </c>
      <c r="W467" s="23"/>
      <c r="X467" s="23">
        <v>0.5</v>
      </c>
      <c r="Y467" s="227"/>
      <c r="Z467" s="228"/>
      <c r="AA467" s="228"/>
      <c r="AB467" s="228"/>
      <c r="AC467" s="228"/>
      <c r="AD467" s="228"/>
      <c r="AE467" s="228"/>
      <c r="AF467" s="228"/>
      <c r="AG467" s="228"/>
      <c r="AH467" s="228"/>
      <c r="AI467" s="228"/>
      <c r="AJ467" s="228"/>
      <c r="AK467" s="228"/>
      <c r="AL467" s="228"/>
      <c r="AM467" s="228"/>
      <c r="AN467" s="228"/>
      <c r="AO467" s="228"/>
      <c r="AP467" s="228"/>
      <c r="AQ467" s="228"/>
      <c r="AR467" s="228"/>
      <c r="AS467" s="228"/>
      <c r="AT467" s="228"/>
      <c r="AU467" s="228"/>
      <c r="AV467" s="228"/>
      <c r="AW467" s="228"/>
      <c r="AX467" s="228"/>
      <c r="AY467" s="228"/>
      <c r="AZ467" s="228"/>
      <c r="BA467" s="228"/>
      <c r="BB467" s="228"/>
      <c r="BC467" s="228"/>
      <c r="BD467" s="228"/>
      <c r="BE467" s="228"/>
      <c r="BF467" s="228"/>
      <c r="BG467" s="228"/>
      <c r="BH467" s="228"/>
      <c r="BI467" s="228"/>
      <c r="BJ467" s="228"/>
      <c r="BK467" s="228"/>
      <c r="BL467" s="228"/>
      <c r="BM467" s="229">
        <v>42</v>
      </c>
    </row>
    <row r="468" spans="1:65">
      <c r="A468" s="29"/>
      <c r="B468" s="19">
        <v>1</v>
      </c>
      <c r="C468" s="9">
        <v>6</v>
      </c>
      <c r="D468" s="23">
        <v>0.46999999999999992</v>
      </c>
      <c r="E468" s="23">
        <v>0.49</v>
      </c>
      <c r="F468" s="23">
        <v>0.48459999999999998</v>
      </c>
      <c r="G468" s="23">
        <v>0.46999999999999992</v>
      </c>
      <c r="H468" s="23">
        <v>0.48399999999999999</v>
      </c>
      <c r="I468" s="23">
        <v>0.49178216892543397</v>
      </c>
      <c r="J468" s="23">
        <v>0.48</v>
      </c>
      <c r="K468" s="23">
        <v>0.48</v>
      </c>
      <c r="L468" s="232">
        <v>0.55000000000000004</v>
      </c>
      <c r="M468" s="23">
        <v>0.48</v>
      </c>
      <c r="N468" s="23">
        <v>0.48099999999999998</v>
      </c>
      <c r="O468" s="232">
        <v>0.54</v>
      </c>
      <c r="P468" s="23">
        <v>0.45000000000000007</v>
      </c>
      <c r="Q468" s="23">
        <v>0.49</v>
      </c>
      <c r="R468" s="232">
        <v>0.53</v>
      </c>
      <c r="S468" s="23">
        <v>0.48664764649183334</v>
      </c>
      <c r="T468" s="232">
        <v>0.52300000000000002</v>
      </c>
      <c r="U468" s="23">
        <v>0.50417421490731607</v>
      </c>
      <c r="V468" s="23">
        <v>0.5</v>
      </c>
      <c r="W468" s="23"/>
      <c r="X468" s="23">
        <v>0.5</v>
      </c>
      <c r="Y468" s="227"/>
      <c r="Z468" s="228"/>
      <c r="AA468" s="228"/>
      <c r="AB468" s="228"/>
      <c r="AC468" s="228"/>
      <c r="AD468" s="228"/>
      <c r="AE468" s="228"/>
      <c r="AF468" s="228"/>
      <c r="AG468" s="228"/>
      <c r="AH468" s="228"/>
      <c r="AI468" s="228"/>
      <c r="AJ468" s="228"/>
      <c r="AK468" s="228"/>
      <c r="AL468" s="228"/>
      <c r="AM468" s="228"/>
      <c r="AN468" s="228"/>
      <c r="AO468" s="228"/>
      <c r="AP468" s="228"/>
      <c r="AQ468" s="228"/>
      <c r="AR468" s="228"/>
      <c r="AS468" s="228"/>
      <c r="AT468" s="228"/>
      <c r="AU468" s="228"/>
      <c r="AV468" s="228"/>
      <c r="AW468" s="228"/>
      <c r="AX468" s="228"/>
      <c r="AY468" s="228"/>
      <c r="AZ468" s="228"/>
      <c r="BA468" s="228"/>
      <c r="BB468" s="228"/>
      <c r="BC468" s="228"/>
      <c r="BD468" s="228"/>
      <c r="BE468" s="228"/>
      <c r="BF468" s="228"/>
      <c r="BG468" s="228"/>
      <c r="BH468" s="228"/>
      <c r="BI468" s="228"/>
      <c r="BJ468" s="228"/>
      <c r="BK468" s="228"/>
      <c r="BL468" s="228"/>
      <c r="BM468" s="54"/>
    </row>
    <row r="469" spans="1:65">
      <c r="A469" s="29"/>
      <c r="B469" s="20" t="s">
        <v>268</v>
      </c>
      <c r="C469" s="12"/>
      <c r="D469" s="230">
        <v>0.48</v>
      </c>
      <c r="E469" s="230">
        <v>0.47833333333333333</v>
      </c>
      <c r="F469" s="230">
        <v>0.48409999999999997</v>
      </c>
      <c r="G469" s="230">
        <v>0.47333333333333333</v>
      </c>
      <c r="H469" s="230">
        <v>0.48726666666666668</v>
      </c>
      <c r="I469" s="230">
        <v>0.49104230495094003</v>
      </c>
      <c r="J469" s="230">
        <v>0.47833333333333328</v>
      </c>
      <c r="K469" s="230">
        <v>0.47166666666666662</v>
      </c>
      <c r="L469" s="230">
        <v>0.53166666666666673</v>
      </c>
      <c r="M469" s="230">
        <v>0.46500000000000002</v>
      </c>
      <c r="N469" s="230">
        <v>0.48516666666666669</v>
      </c>
      <c r="O469" s="230">
        <v>0.54</v>
      </c>
      <c r="P469" s="230">
        <v>0.45166666666666672</v>
      </c>
      <c r="Q469" s="230">
        <v>0.48166666666666663</v>
      </c>
      <c r="R469" s="230">
        <v>0.53666666666666674</v>
      </c>
      <c r="S469" s="230">
        <v>0.48703787656319447</v>
      </c>
      <c r="T469" s="230">
        <v>0.52300000000000002</v>
      </c>
      <c r="U469" s="230">
        <v>0.51963573190558143</v>
      </c>
      <c r="V469" s="230">
        <v>0.49666666666666665</v>
      </c>
      <c r="W469" s="230">
        <v>0.61</v>
      </c>
      <c r="X469" s="230">
        <v>0.49666666666666665</v>
      </c>
      <c r="Y469" s="227"/>
      <c r="Z469" s="228"/>
      <c r="AA469" s="228"/>
      <c r="AB469" s="228"/>
      <c r="AC469" s="228"/>
      <c r="AD469" s="228"/>
      <c r="AE469" s="228"/>
      <c r="AF469" s="228"/>
      <c r="AG469" s="228"/>
      <c r="AH469" s="228"/>
      <c r="AI469" s="228"/>
      <c r="AJ469" s="228"/>
      <c r="AK469" s="228"/>
      <c r="AL469" s="228"/>
      <c r="AM469" s="228"/>
      <c r="AN469" s="228"/>
      <c r="AO469" s="228"/>
      <c r="AP469" s="228"/>
      <c r="AQ469" s="228"/>
      <c r="AR469" s="228"/>
      <c r="AS469" s="228"/>
      <c r="AT469" s="228"/>
      <c r="AU469" s="228"/>
      <c r="AV469" s="228"/>
      <c r="AW469" s="228"/>
      <c r="AX469" s="228"/>
      <c r="AY469" s="228"/>
      <c r="AZ469" s="228"/>
      <c r="BA469" s="228"/>
      <c r="BB469" s="228"/>
      <c r="BC469" s="228"/>
      <c r="BD469" s="228"/>
      <c r="BE469" s="228"/>
      <c r="BF469" s="228"/>
      <c r="BG469" s="228"/>
      <c r="BH469" s="228"/>
      <c r="BI469" s="228"/>
      <c r="BJ469" s="228"/>
      <c r="BK469" s="228"/>
      <c r="BL469" s="228"/>
      <c r="BM469" s="54"/>
    </row>
    <row r="470" spans="1:65">
      <c r="A470" s="29"/>
      <c r="B470" s="3" t="s">
        <v>269</v>
      </c>
      <c r="C470" s="28"/>
      <c r="D470" s="23">
        <v>0.48</v>
      </c>
      <c r="E470" s="23">
        <v>0.48</v>
      </c>
      <c r="F470" s="23">
        <v>0.48380000000000001</v>
      </c>
      <c r="G470" s="23">
        <v>0.46999999999999992</v>
      </c>
      <c r="H470" s="23">
        <v>0.48680000000000001</v>
      </c>
      <c r="I470" s="23">
        <v>0.49136378985567369</v>
      </c>
      <c r="J470" s="23">
        <v>0.48</v>
      </c>
      <c r="K470" s="23">
        <v>0.46999999999999992</v>
      </c>
      <c r="L470" s="23">
        <v>0.53</v>
      </c>
      <c r="M470" s="23">
        <v>0.46499999999999997</v>
      </c>
      <c r="N470" s="23">
        <v>0.48599999999999999</v>
      </c>
      <c r="O470" s="23">
        <v>0.54</v>
      </c>
      <c r="P470" s="23">
        <v>0.45000000000000007</v>
      </c>
      <c r="Q470" s="23">
        <v>0.48499999999999999</v>
      </c>
      <c r="R470" s="23">
        <v>0.53500000000000003</v>
      </c>
      <c r="S470" s="23">
        <v>0.48652667891708334</v>
      </c>
      <c r="T470" s="23">
        <v>0.52300000000000002</v>
      </c>
      <c r="U470" s="23">
        <v>0.52121848339481169</v>
      </c>
      <c r="V470" s="23">
        <v>0.495</v>
      </c>
      <c r="W470" s="23">
        <v>0.61</v>
      </c>
      <c r="X470" s="23">
        <v>0.5</v>
      </c>
      <c r="Y470" s="227"/>
      <c r="Z470" s="228"/>
      <c r="AA470" s="228"/>
      <c r="AB470" s="228"/>
      <c r="AC470" s="228"/>
      <c r="AD470" s="228"/>
      <c r="AE470" s="228"/>
      <c r="AF470" s="228"/>
      <c r="AG470" s="228"/>
      <c r="AH470" s="228"/>
      <c r="AI470" s="228"/>
      <c r="AJ470" s="228"/>
      <c r="AK470" s="228"/>
      <c r="AL470" s="228"/>
      <c r="AM470" s="228"/>
      <c r="AN470" s="228"/>
      <c r="AO470" s="228"/>
      <c r="AP470" s="228"/>
      <c r="AQ470" s="228"/>
      <c r="AR470" s="228"/>
      <c r="AS470" s="228"/>
      <c r="AT470" s="228"/>
      <c r="AU470" s="228"/>
      <c r="AV470" s="228"/>
      <c r="AW470" s="228"/>
      <c r="AX470" s="228"/>
      <c r="AY470" s="228"/>
      <c r="AZ470" s="228"/>
      <c r="BA470" s="228"/>
      <c r="BB470" s="228"/>
      <c r="BC470" s="228"/>
      <c r="BD470" s="228"/>
      <c r="BE470" s="228"/>
      <c r="BF470" s="228"/>
      <c r="BG470" s="228"/>
      <c r="BH470" s="228"/>
      <c r="BI470" s="228"/>
      <c r="BJ470" s="228"/>
      <c r="BK470" s="228"/>
      <c r="BL470" s="228"/>
      <c r="BM470" s="54"/>
    </row>
    <row r="471" spans="1:65">
      <c r="A471" s="29"/>
      <c r="B471" s="3" t="s">
        <v>270</v>
      </c>
      <c r="C471" s="28"/>
      <c r="D471" s="23">
        <v>6.3245553203367822E-3</v>
      </c>
      <c r="E471" s="23">
        <v>1.1690451944500141E-2</v>
      </c>
      <c r="F471" s="23">
        <v>3.8136596596969703E-3</v>
      </c>
      <c r="G471" s="23">
        <v>1.0327955589886466E-2</v>
      </c>
      <c r="H471" s="23">
        <v>4.7998611091016694E-3</v>
      </c>
      <c r="I471" s="23">
        <v>8.2053112244392457E-4</v>
      </c>
      <c r="J471" s="23">
        <v>4.0824829046386566E-3</v>
      </c>
      <c r="K471" s="23">
        <v>7.5277265270908235E-3</v>
      </c>
      <c r="L471" s="23">
        <v>9.8319208025017587E-3</v>
      </c>
      <c r="M471" s="23">
        <v>1.0488088481701482E-2</v>
      </c>
      <c r="N471" s="23">
        <v>4.0702170294306013E-3</v>
      </c>
      <c r="O471" s="23">
        <v>1.0954451150103331E-2</v>
      </c>
      <c r="P471" s="23">
        <v>4.0824829046385881E-3</v>
      </c>
      <c r="Q471" s="23">
        <v>9.8319208025017864E-3</v>
      </c>
      <c r="R471" s="23">
        <v>8.1649658092772665E-3</v>
      </c>
      <c r="S471" s="23">
        <v>4.027905190705095E-3</v>
      </c>
      <c r="T471" s="23">
        <v>0</v>
      </c>
      <c r="U471" s="23">
        <v>1.3456238544763086E-2</v>
      </c>
      <c r="V471" s="23">
        <v>1.3662601021279476E-2</v>
      </c>
      <c r="W471" s="23">
        <v>5.6568542494923853E-3</v>
      </c>
      <c r="X471" s="23">
        <v>5.1639777949432277E-3</v>
      </c>
      <c r="Y471" s="227"/>
      <c r="Z471" s="228"/>
      <c r="AA471" s="228"/>
      <c r="AB471" s="228"/>
      <c r="AC471" s="228"/>
      <c r="AD471" s="228"/>
      <c r="AE471" s="228"/>
      <c r="AF471" s="228"/>
      <c r="AG471" s="228"/>
      <c r="AH471" s="228"/>
      <c r="AI471" s="228"/>
      <c r="AJ471" s="228"/>
      <c r="AK471" s="228"/>
      <c r="AL471" s="228"/>
      <c r="AM471" s="228"/>
      <c r="AN471" s="228"/>
      <c r="AO471" s="228"/>
      <c r="AP471" s="228"/>
      <c r="AQ471" s="228"/>
      <c r="AR471" s="228"/>
      <c r="AS471" s="228"/>
      <c r="AT471" s="228"/>
      <c r="AU471" s="228"/>
      <c r="AV471" s="228"/>
      <c r="AW471" s="228"/>
      <c r="AX471" s="228"/>
      <c r="AY471" s="228"/>
      <c r="AZ471" s="228"/>
      <c r="BA471" s="228"/>
      <c r="BB471" s="228"/>
      <c r="BC471" s="228"/>
      <c r="BD471" s="228"/>
      <c r="BE471" s="228"/>
      <c r="BF471" s="228"/>
      <c r="BG471" s="228"/>
      <c r="BH471" s="228"/>
      <c r="BI471" s="228"/>
      <c r="BJ471" s="228"/>
      <c r="BK471" s="228"/>
      <c r="BL471" s="228"/>
      <c r="BM471" s="54"/>
    </row>
    <row r="472" spans="1:65">
      <c r="A472" s="29"/>
      <c r="B472" s="3" t="s">
        <v>86</v>
      </c>
      <c r="C472" s="28"/>
      <c r="D472" s="13">
        <v>1.3176156917368297E-2</v>
      </c>
      <c r="E472" s="13">
        <v>2.4439969221951515E-2</v>
      </c>
      <c r="F472" s="13">
        <v>7.8778344550650085E-3</v>
      </c>
      <c r="G472" s="13">
        <v>2.1819624485675631E-2</v>
      </c>
      <c r="H472" s="13">
        <v>9.8505837510637628E-3</v>
      </c>
      <c r="I472" s="13">
        <v>1.6709988409774666E-3</v>
      </c>
      <c r="J472" s="13">
        <v>8.5348074661435337E-3</v>
      </c>
      <c r="K472" s="13">
        <v>1.5959844227047684E-2</v>
      </c>
      <c r="L472" s="13">
        <v>1.8492641007840295E-2</v>
      </c>
      <c r="M472" s="13">
        <v>2.2555028992906411E-2</v>
      </c>
      <c r="N472" s="13">
        <v>8.3893171338315382E-3</v>
      </c>
      <c r="O472" s="13">
        <v>2.0286020648339502E-2</v>
      </c>
      <c r="P472" s="13">
        <v>9.0387075379452127E-3</v>
      </c>
      <c r="Q472" s="13">
        <v>2.0412292323533122E-2</v>
      </c>
      <c r="R472" s="13">
        <v>1.5214222004864469E-2</v>
      </c>
      <c r="S472" s="13">
        <v>8.2702093297716307E-3</v>
      </c>
      <c r="T472" s="13">
        <v>0</v>
      </c>
      <c r="U472" s="13">
        <v>2.5895522033130901E-2</v>
      </c>
      <c r="V472" s="13">
        <v>2.7508592660294248E-2</v>
      </c>
      <c r="W472" s="13">
        <v>9.2735315565448933E-3</v>
      </c>
      <c r="X472" s="13">
        <v>1.0397270728073614E-2</v>
      </c>
      <c r="Y472" s="145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3" t="s">
        <v>271</v>
      </c>
      <c r="C473" s="28"/>
      <c r="D473" s="13">
        <v>-5.7735025885277125E-3</v>
      </c>
      <c r="E473" s="13">
        <v>-9.2256779267618771E-3</v>
      </c>
      <c r="F473" s="13">
        <v>2.718848743528568E-3</v>
      </c>
      <c r="G473" s="13">
        <v>-1.9582203941464815E-2</v>
      </c>
      <c r="H473" s="13">
        <v>9.2779818861739027E-3</v>
      </c>
      <c r="I473" s="13">
        <v>1.7098481108810848E-2</v>
      </c>
      <c r="J473" s="13">
        <v>-9.2256779267619882E-3</v>
      </c>
      <c r="K473" s="13">
        <v>-2.3034379279699091E-2</v>
      </c>
      <c r="L473" s="13">
        <v>0.10124393289673517</v>
      </c>
      <c r="M473" s="13">
        <v>-3.6843080632636083E-2</v>
      </c>
      <c r="N473" s="13">
        <v>4.9282409599986643E-3</v>
      </c>
      <c r="O473" s="13">
        <v>0.11850480958790643</v>
      </c>
      <c r="P473" s="13">
        <v>-6.4460483338510288E-2</v>
      </c>
      <c r="Q473" s="13">
        <v>-2.3213272502934368E-3</v>
      </c>
      <c r="R473" s="13">
        <v>0.11160045891143788</v>
      </c>
      <c r="S473" s="13">
        <v>8.8040877544706131E-3</v>
      </c>
      <c r="T473" s="13">
        <v>8.32926211379168E-2</v>
      </c>
      <c r="U473" s="13">
        <v>7.632419512986055E-2</v>
      </c>
      <c r="V473" s="13">
        <v>2.8748250793815044E-2</v>
      </c>
      <c r="W473" s="13">
        <v>0.26349617379374601</v>
      </c>
      <c r="X473" s="13">
        <v>2.8748250793815044E-2</v>
      </c>
      <c r="Y473" s="145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45" t="s">
        <v>272</v>
      </c>
      <c r="C474" s="46"/>
      <c r="D474" s="44">
        <v>0.49</v>
      </c>
      <c r="E474" s="44">
        <v>0.61</v>
      </c>
      <c r="F474" s="44">
        <v>0.21</v>
      </c>
      <c r="G474" s="44">
        <v>0.96</v>
      </c>
      <c r="H474" s="44">
        <v>0.02</v>
      </c>
      <c r="I474" s="44">
        <v>0.28000000000000003</v>
      </c>
      <c r="J474" s="44">
        <v>0.61</v>
      </c>
      <c r="K474" s="44">
        <v>1.08</v>
      </c>
      <c r="L474" s="44">
        <v>3.13</v>
      </c>
      <c r="M474" s="44">
        <v>1.54</v>
      </c>
      <c r="N474" s="44">
        <v>0.13</v>
      </c>
      <c r="O474" s="44">
        <v>3.71</v>
      </c>
      <c r="P474" s="44">
        <v>2.48</v>
      </c>
      <c r="Q474" s="44">
        <v>0.38</v>
      </c>
      <c r="R474" s="44">
        <v>3.48</v>
      </c>
      <c r="S474" s="44">
        <v>0</v>
      </c>
      <c r="T474" s="44">
        <v>2.52</v>
      </c>
      <c r="U474" s="44">
        <v>2.2799999999999998</v>
      </c>
      <c r="V474" s="44">
        <v>0.67</v>
      </c>
      <c r="W474" s="44">
        <v>8.6199999999999992</v>
      </c>
      <c r="X474" s="44">
        <v>0.67</v>
      </c>
      <c r="Y474" s="145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BM475" s="53"/>
    </row>
    <row r="476" spans="1:65" ht="15">
      <c r="B476" s="8" t="s">
        <v>512</v>
      </c>
      <c r="BM476" s="27" t="s">
        <v>66</v>
      </c>
    </row>
    <row r="477" spans="1:65" ht="15">
      <c r="A477" s="24" t="s">
        <v>17</v>
      </c>
      <c r="B477" s="18" t="s">
        <v>117</v>
      </c>
      <c r="C477" s="15" t="s">
        <v>118</v>
      </c>
      <c r="D477" s="16" t="s">
        <v>240</v>
      </c>
      <c r="E477" s="17" t="s">
        <v>240</v>
      </c>
      <c r="F477" s="17" t="s">
        <v>240</v>
      </c>
      <c r="G477" s="17" t="s">
        <v>240</v>
      </c>
      <c r="H477" s="17" t="s">
        <v>240</v>
      </c>
      <c r="I477" s="17" t="s">
        <v>240</v>
      </c>
      <c r="J477" s="17" t="s">
        <v>240</v>
      </c>
      <c r="K477" s="17" t="s">
        <v>240</v>
      </c>
      <c r="L477" s="17" t="s">
        <v>240</v>
      </c>
      <c r="M477" s="17" t="s">
        <v>240</v>
      </c>
      <c r="N477" s="17" t="s">
        <v>240</v>
      </c>
      <c r="O477" s="17" t="s">
        <v>240</v>
      </c>
      <c r="P477" s="17" t="s">
        <v>240</v>
      </c>
      <c r="Q477" s="17" t="s">
        <v>240</v>
      </c>
      <c r="R477" s="17" t="s">
        <v>240</v>
      </c>
      <c r="S477" s="17" t="s">
        <v>240</v>
      </c>
      <c r="T477" s="17" t="s">
        <v>240</v>
      </c>
      <c r="U477" s="17" t="s">
        <v>240</v>
      </c>
      <c r="V477" s="145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241</v>
      </c>
      <c r="C478" s="9" t="s">
        <v>241</v>
      </c>
      <c r="D478" s="143" t="s">
        <v>243</v>
      </c>
      <c r="E478" s="144" t="s">
        <v>244</v>
      </c>
      <c r="F478" s="144" t="s">
        <v>245</v>
      </c>
      <c r="G478" s="144" t="s">
        <v>246</v>
      </c>
      <c r="H478" s="144" t="s">
        <v>247</v>
      </c>
      <c r="I478" s="144" t="s">
        <v>248</v>
      </c>
      <c r="J478" s="144" t="s">
        <v>249</v>
      </c>
      <c r="K478" s="144" t="s">
        <v>250</v>
      </c>
      <c r="L478" s="144" t="s">
        <v>251</v>
      </c>
      <c r="M478" s="144" t="s">
        <v>252</v>
      </c>
      <c r="N478" s="144" t="s">
        <v>254</v>
      </c>
      <c r="O478" s="144" t="s">
        <v>255</v>
      </c>
      <c r="P478" s="144" t="s">
        <v>257</v>
      </c>
      <c r="Q478" s="144" t="s">
        <v>258</v>
      </c>
      <c r="R478" s="144" t="s">
        <v>259</v>
      </c>
      <c r="S478" s="144" t="s">
        <v>260</v>
      </c>
      <c r="T478" s="144" t="s">
        <v>285</v>
      </c>
      <c r="U478" s="144" t="s">
        <v>261</v>
      </c>
      <c r="V478" s="145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286</v>
      </c>
      <c r="E479" s="11" t="s">
        <v>286</v>
      </c>
      <c r="F479" s="11" t="s">
        <v>287</v>
      </c>
      <c r="G479" s="11" t="s">
        <v>286</v>
      </c>
      <c r="H479" s="11" t="s">
        <v>286</v>
      </c>
      <c r="I479" s="11" t="s">
        <v>120</v>
      </c>
      <c r="J479" s="11" t="s">
        <v>287</v>
      </c>
      <c r="K479" s="11" t="s">
        <v>286</v>
      </c>
      <c r="L479" s="11" t="s">
        <v>286</v>
      </c>
      <c r="M479" s="11" t="s">
        <v>286</v>
      </c>
      <c r="N479" s="11" t="s">
        <v>287</v>
      </c>
      <c r="O479" s="11" t="s">
        <v>286</v>
      </c>
      <c r="P479" s="11" t="s">
        <v>287</v>
      </c>
      <c r="Q479" s="11" t="s">
        <v>287</v>
      </c>
      <c r="R479" s="11" t="s">
        <v>287</v>
      </c>
      <c r="S479" s="11" t="s">
        <v>120</v>
      </c>
      <c r="T479" s="11" t="s">
        <v>286</v>
      </c>
      <c r="U479" s="11" t="s">
        <v>286</v>
      </c>
      <c r="V479" s="145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145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3</v>
      </c>
    </row>
    <row r="481" spans="1:65">
      <c r="A481" s="29"/>
      <c r="B481" s="18">
        <v>1</v>
      </c>
      <c r="C481" s="14">
        <v>1</v>
      </c>
      <c r="D481" s="21">
        <v>7.2</v>
      </c>
      <c r="E481" s="21">
        <v>8.1</v>
      </c>
      <c r="F481" s="21">
        <v>7.27</v>
      </c>
      <c r="G481" s="21">
        <v>7.3</v>
      </c>
      <c r="H481" s="21">
        <v>6.5</v>
      </c>
      <c r="I481" s="21">
        <v>7.0491134328358198</v>
      </c>
      <c r="J481" s="21">
        <v>7.1</v>
      </c>
      <c r="K481" s="140">
        <v>8.3000000000000007</v>
      </c>
      <c r="L481" s="21">
        <v>6.3</v>
      </c>
      <c r="M481" s="21">
        <v>8.4</v>
      </c>
      <c r="N481" s="21">
        <v>7.24</v>
      </c>
      <c r="O481" s="21">
        <v>6.7</v>
      </c>
      <c r="P481" s="21">
        <v>7.33</v>
      </c>
      <c r="Q481" s="21">
        <v>7</v>
      </c>
      <c r="R481" s="21">
        <v>7.855085919446867</v>
      </c>
      <c r="S481" s="140">
        <v>6</v>
      </c>
      <c r="T481" s="21">
        <v>7</v>
      </c>
      <c r="U481" s="21">
        <v>8.5</v>
      </c>
      <c r="V481" s="145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>
        <v>1</v>
      </c>
      <c r="C482" s="9">
        <v>2</v>
      </c>
      <c r="D482" s="11">
        <v>6.9</v>
      </c>
      <c r="E482" s="11">
        <v>8.5</v>
      </c>
      <c r="F482" s="11">
        <v>7.32</v>
      </c>
      <c r="G482" s="11">
        <v>7.9</v>
      </c>
      <c r="H482" s="11">
        <v>6.6</v>
      </c>
      <c r="I482" s="11">
        <v>7.0549082089552204</v>
      </c>
      <c r="J482" s="11">
        <v>7.4</v>
      </c>
      <c r="K482" s="141">
        <v>8.1</v>
      </c>
      <c r="L482" s="11">
        <v>6.5</v>
      </c>
      <c r="M482" s="11">
        <v>8.1</v>
      </c>
      <c r="N482" s="11">
        <v>7.43</v>
      </c>
      <c r="O482" s="11">
        <v>6.9</v>
      </c>
      <c r="P482" s="11">
        <v>7.43</v>
      </c>
      <c r="Q482" s="11">
        <v>7.1</v>
      </c>
      <c r="R482" s="11">
        <v>7.6262447528905728</v>
      </c>
      <c r="S482" s="141">
        <v>6</v>
      </c>
      <c r="T482" s="11">
        <v>6.7</v>
      </c>
      <c r="U482" s="11">
        <v>8.1</v>
      </c>
      <c r="V482" s="145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 t="e">
        <v>#N/A</v>
      </c>
    </row>
    <row r="483" spans="1:65">
      <c r="A483" s="29"/>
      <c r="B483" s="19">
        <v>1</v>
      </c>
      <c r="C483" s="9">
        <v>3</v>
      </c>
      <c r="D483" s="11">
        <v>7.1</v>
      </c>
      <c r="E483" s="146">
        <v>8.8000000000000007</v>
      </c>
      <c r="F483" s="11">
        <v>7.28</v>
      </c>
      <c r="G483" s="11">
        <v>7.7000000000000011</v>
      </c>
      <c r="H483" s="11">
        <v>6.3</v>
      </c>
      <c r="I483" s="11">
        <v>7.0829850746270004</v>
      </c>
      <c r="J483" s="11">
        <v>7.2</v>
      </c>
      <c r="K483" s="141">
        <v>8.3000000000000007</v>
      </c>
      <c r="L483" s="11">
        <v>6.4</v>
      </c>
      <c r="M483" s="11">
        <v>8.5</v>
      </c>
      <c r="N483" s="11">
        <v>7.6499999999999995</v>
      </c>
      <c r="O483" s="11">
        <v>7</v>
      </c>
      <c r="P483" s="11">
        <v>7.54</v>
      </c>
      <c r="Q483" s="11">
        <v>7.1</v>
      </c>
      <c r="R483" s="11">
        <v>7.4371444429793545</v>
      </c>
      <c r="S483" s="141">
        <v>6</v>
      </c>
      <c r="T483" s="11">
        <v>6.7</v>
      </c>
      <c r="U483" s="11">
        <v>8.4</v>
      </c>
      <c r="V483" s="145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16</v>
      </c>
    </row>
    <row r="484" spans="1:65">
      <c r="A484" s="29"/>
      <c r="B484" s="19">
        <v>1</v>
      </c>
      <c r="C484" s="9">
        <v>4</v>
      </c>
      <c r="D484" s="11">
        <v>7.1</v>
      </c>
      <c r="E484" s="11">
        <v>8</v>
      </c>
      <c r="F484" s="11">
        <v>7.29</v>
      </c>
      <c r="G484" s="11">
        <v>7.5</v>
      </c>
      <c r="H484" s="11">
        <v>6.4</v>
      </c>
      <c r="I484" s="11">
        <v>7.0390276119402966</v>
      </c>
      <c r="J484" s="11">
        <v>7.3</v>
      </c>
      <c r="K484" s="141">
        <v>8.4</v>
      </c>
      <c r="L484" s="11">
        <v>6.5</v>
      </c>
      <c r="M484" s="11">
        <v>8.1</v>
      </c>
      <c r="N484" s="11">
        <v>7.16</v>
      </c>
      <c r="O484" s="11">
        <v>7.2</v>
      </c>
      <c r="P484" s="11">
        <v>7.5</v>
      </c>
      <c r="Q484" s="11">
        <v>7.1</v>
      </c>
      <c r="R484" s="11">
        <v>7.5730174331885411</v>
      </c>
      <c r="S484" s="141">
        <v>6</v>
      </c>
      <c r="T484" s="11">
        <v>6.6</v>
      </c>
      <c r="U484" s="11">
        <v>8.1</v>
      </c>
      <c r="V484" s="145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7.3250319833842052</v>
      </c>
    </row>
    <row r="485" spans="1:65">
      <c r="A485" s="29"/>
      <c r="B485" s="19">
        <v>1</v>
      </c>
      <c r="C485" s="9">
        <v>5</v>
      </c>
      <c r="D485" s="11">
        <v>7.1</v>
      </c>
      <c r="E485" s="11">
        <v>8.1</v>
      </c>
      <c r="F485" s="11">
        <v>7.33</v>
      </c>
      <c r="G485" s="11">
        <v>7.4</v>
      </c>
      <c r="H485" s="11">
        <v>6.4</v>
      </c>
      <c r="I485" s="11">
        <v>7.0460597014925002</v>
      </c>
      <c r="J485" s="11">
        <v>7.1</v>
      </c>
      <c r="K485" s="141">
        <v>7.9</v>
      </c>
      <c r="L485" s="11">
        <v>6.5</v>
      </c>
      <c r="M485" s="11">
        <v>8.1999999999999993</v>
      </c>
      <c r="N485" s="11">
        <v>7.19</v>
      </c>
      <c r="O485" s="11">
        <v>7.2</v>
      </c>
      <c r="P485" s="11">
        <v>7.51</v>
      </c>
      <c r="Q485" s="11">
        <v>7</v>
      </c>
      <c r="R485" s="11">
        <v>7.8049194106132997</v>
      </c>
      <c r="S485" s="141">
        <v>6</v>
      </c>
      <c r="T485" s="11">
        <v>7</v>
      </c>
      <c r="U485" s="11">
        <v>8.1999999999999993</v>
      </c>
      <c r="V485" s="145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43</v>
      </c>
    </row>
    <row r="486" spans="1:65">
      <c r="A486" s="29"/>
      <c r="B486" s="19">
        <v>1</v>
      </c>
      <c r="C486" s="9">
        <v>6</v>
      </c>
      <c r="D486" s="11">
        <v>7.2</v>
      </c>
      <c r="E486" s="11">
        <v>8</v>
      </c>
      <c r="F486" s="11">
        <v>7.22</v>
      </c>
      <c r="G486" s="11">
        <v>7.5</v>
      </c>
      <c r="H486" s="11">
        <v>6.3</v>
      </c>
      <c r="I486" s="11">
        <v>7.0540500000000002</v>
      </c>
      <c r="J486" s="11">
        <v>7.1</v>
      </c>
      <c r="K486" s="141">
        <v>8.6999999999999993</v>
      </c>
      <c r="L486" s="11">
        <v>6.7</v>
      </c>
      <c r="M486" s="11">
        <v>8.3000000000000007</v>
      </c>
      <c r="N486" s="11">
        <v>7.44</v>
      </c>
      <c r="O486" s="11">
        <v>7.2</v>
      </c>
      <c r="P486" s="11">
        <v>7.54</v>
      </c>
      <c r="Q486" s="11">
        <v>7</v>
      </c>
      <c r="R486" s="11">
        <v>7.9705144159141526</v>
      </c>
      <c r="S486" s="141">
        <v>6</v>
      </c>
      <c r="T486" s="11">
        <v>6.9</v>
      </c>
      <c r="U486" s="11">
        <v>8.3000000000000007</v>
      </c>
      <c r="V486" s="145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9"/>
      <c r="B487" s="20" t="s">
        <v>268</v>
      </c>
      <c r="C487" s="12"/>
      <c r="D487" s="22">
        <v>7.1000000000000014</v>
      </c>
      <c r="E487" s="22">
        <v>8.2500000000000018</v>
      </c>
      <c r="F487" s="22">
        <v>7.2850000000000001</v>
      </c>
      <c r="G487" s="22">
        <v>7.55</v>
      </c>
      <c r="H487" s="22">
        <v>6.4166666666666652</v>
      </c>
      <c r="I487" s="22">
        <v>7.0543573383084732</v>
      </c>
      <c r="J487" s="22">
        <v>7.2</v>
      </c>
      <c r="K487" s="22">
        <v>8.2833333333333332</v>
      </c>
      <c r="L487" s="22">
        <v>6.4833333333333343</v>
      </c>
      <c r="M487" s="22">
        <v>8.2666666666666657</v>
      </c>
      <c r="N487" s="22">
        <v>7.3516666666666666</v>
      </c>
      <c r="O487" s="22">
        <v>7.0333333333333341</v>
      </c>
      <c r="P487" s="22">
        <v>7.4750000000000005</v>
      </c>
      <c r="Q487" s="22">
        <v>7.05</v>
      </c>
      <c r="R487" s="22">
        <v>7.7111543958387978</v>
      </c>
      <c r="S487" s="22">
        <v>6</v>
      </c>
      <c r="T487" s="22">
        <v>6.8166666666666664</v>
      </c>
      <c r="U487" s="22">
        <v>8.2666666666666657</v>
      </c>
      <c r="V487" s="145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269</v>
      </c>
      <c r="C488" s="28"/>
      <c r="D488" s="11">
        <v>7.1</v>
      </c>
      <c r="E488" s="11">
        <v>8.1</v>
      </c>
      <c r="F488" s="11">
        <v>7.2850000000000001</v>
      </c>
      <c r="G488" s="11">
        <v>7.5</v>
      </c>
      <c r="H488" s="11">
        <v>6.4</v>
      </c>
      <c r="I488" s="11">
        <v>7.0515817164179104</v>
      </c>
      <c r="J488" s="11">
        <v>7.15</v>
      </c>
      <c r="K488" s="11">
        <v>8.3000000000000007</v>
      </c>
      <c r="L488" s="11">
        <v>6.5</v>
      </c>
      <c r="M488" s="11">
        <v>8.25</v>
      </c>
      <c r="N488" s="11">
        <v>7.335</v>
      </c>
      <c r="O488" s="11">
        <v>7.1</v>
      </c>
      <c r="P488" s="11">
        <v>7.5049999999999999</v>
      </c>
      <c r="Q488" s="11">
        <v>7.05</v>
      </c>
      <c r="R488" s="11">
        <v>7.7155820817519363</v>
      </c>
      <c r="S488" s="11">
        <v>6</v>
      </c>
      <c r="T488" s="11">
        <v>6.8000000000000007</v>
      </c>
      <c r="U488" s="11">
        <v>8.25</v>
      </c>
      <c r="V488" s="145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3" t="s">
        <v>270</v>
      </c>
      <c r="C489" s="28"/>
      <c r="D489" s="23">
        <v>0.10954451150103316</v>
      </c>
      <c r="E489" s="23">
        <v>0.32710854467592282</v>
      </c>
      <c r="F489" s="23">
        <v>3.9370039370059229E-2</v>
      </c>
      <c r="G489" s="23">
        <v>0.21679483388678825</v>
      </c>
      <c r="H489" s="23">
        <v>0.11690451944500115</v>
      </c>
      <c r="I489" s="23">
        <v>1.5174287686000366E-2</v>
      </c>
      <c r="J489" s="23">
        <v>0.12649110640673542</v>
      </c>
      <c r="K489" s="23">
        <v>0.27141603981096352</v>
      </c>
      <c r="L489" s="23">
        <v>0.13291601358251262</v>
      </c>
      <c r="M489" s="23">
        <v>0.1632993161855455</v>
      </c>
      <c r="N489" s="23">
        <v>0.18882972929776329</v>
      </c>
      <c r="O489" s="23">
        <v>0.20655911179772887</v>
      </c>
      <c r="P489" s="23">
        <v>8.1670067956381667E-2</v>
      </c>
      <c r="Q489" s="23">
        <v>5.4772255750516412E-2</v>
      </c>
      <c r="R489" s="23">
        <v>0.1990721998065822</v>
      </c>
      <c r="S489" s="23">
        <v>0</v>
      </c>
      <c r="T489" s="23">
        <v>0.17224014243685093</v>
      </c>
      <c r="U489" s="23">
        <v>0.1632993161855455</v>
      </c>
      <c r="V489" s="227"/>
      <c r="W489" s="228"/>
      <c r="X489" s="228"/>
      <c r="Y489" s="228"/>
      <c r="Z489" s="228"/>
      <c r="AA489" s="228"/>
      <c r="AB489" s="228"/>
      <c r="AC489" s="228"/>
      <c r="AD489" s="228"/>
      <c r="AE489" s="228"/>
      <c r="AF489" s="228"/>
      <c r="AG489" s="228"/>
      <c r="AH489" s="228"/>
      <c r="AI489" s="228"/>
      <c r="AJ489" s="228"/>
      <c r="AK489" s="228"/>
      <c r="AL489" s="228"/>
      <c r="AM489" s="228"/>
      <c r="AN489" s="228"/>
      <c r="AO489" s="228"/>
      <c r="AP489" s="228"/>
      <c r="AQ489" s="228"/>
      <c r="AR489" s="228"/>
      <c r="AS489" s="228"/>
      <c r="AT489" s="228"/>
      <c r="AU489" s="228"/>
      <c r="AV489" s="228"/>
      <c r="AW489" s="228"/>
      <c r="AX489" s="228"/>
      <c r="AY489" s="228"/>
      <c r="AZ489" s="228"/>
      <c r="BA489" s="228"/>
      <c r="BB489" s="228"/>
      <c r="BC489" s="228"/>
      <c r="BD489" s="228"/>
      <c r="BE489" s="228"/>
      <c r="BF489" s="228"/>
      <c r="BG489" s="228"/>
      <c r="BH489" s="228"/>
      <c r="BI489" s="228"/>
      <c r="BJ489" s="228"/>
      <c r="BK489" s="228"/>
      <c r="BL489" s="228"/>
      <c r="BM489" s="54"/>
    </row>
    <row r="490" spans="1:65">
      <c r="A490" s="29"/>
      <c r="B490" s="3" t="s">
        <v>86</v>
      </c>
      <c r="C490" s="28"/>
      <c r="D490" s="13">
        <v>1.5428804436765231E-2</v>
      </c>
      <c r="E490" s="13">
        <v>3.9649520566778514E-2</v>
      </c>
      <c r="F490" s="13">
        <v>5.4042607234123857E-3</v>
      </c>
      <c r="G490" s="13">
        <v>2.8714547534673941E-2</v>
      </c>
      <c r="H490" s="13">
        <v>1.8218886147272909E-2</v>
      </c>
      <c r="I490" s="13">
        <v>2.1510517483423839E-3</v>
      </c>
      <c r="J490" s="13">
        <v>1.7568209223157695E-2</v>
      </c>
      <c r="K490" s="13">
        <v>3.2766523920840666E-2</v>
      </c>
      <c r="L490" s="13">
        <v>2.0501184614269297E-2</v>
      </c>
      <c r="M490" s="13">
        <v>1.9753949538574053E-2</v>
      </c>
      <c r="N490" s="13">
        <v>2.5685295302348213E-2</v>
      </c>
      <c r="O490" s="13">
        <v>2.9368594094463817E-2</v>
      </c>
      <c r="P490" s="13">
        <v>1.0925761599515941E-2</v>
      </c>
      <c r="Q490" s="13">
        <v>7.7691142908533923E-3</v>
      </c>
      <c r="R490" s="13">
        <v>2.5816134600288688E-2</v>
      </c>
      <c r="S490" s="13">
        <v>0</v>
      </c>
      <c r="T490" s="13">
        <v>2.5267502557973241E-2</v>
      </c>
      <c r="U490" s="13">
        <v>1.9753949538574053E-2</v>
      </c>
      <c r="V490" s="145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3" t="s">
        <v>271</v>
      </c>
      <c r="C491" s="28"/>
      <c r="D491" s="13">
        <v>-3.0720955743900769E-2</v>
      </c>
      <c r="E491" s="13">
        <v>0.12627494579053788</v>
      </c>
      <c r="F491" s="13">
        <v>-5.4650933231433774E-3</v>
      </c>
      <c r="G491" s="13">
        <v>3.0712223117401072E-2</v>
      </c>
      <c r="H491" s="13">
        <v>-0.12400837549624877</v>
      </c>
      <c r="I491" s="13">
        <v>-3.6952008631459754E-2</v>
      </c>
      <c r="J491" s="13">
        <v>-1.7069138219167113E-2</v>
      </c>
      <c r="K491" s="13">
        <v>0.13082555163211551</v>
      </c>
      <c r="L491" s="13">
        <v>-0.11490716381309252</v>
      </c>
      <c r="M491" s="13">
        <v>0.12855024871132636</v>
      </c>
      <c r="N491" s="13">
        <v>3.6361183600124303E-3</v>
      </c>
      <c r="O491" s="13">
        <v>-3.9822167427056687E-2</v>
      </c>
      <c r="P491" s="13">
        <v>2.0473359973850913E-2</v>
      </c>
      <c r="Q491" s="13">
        <v>-3.7546864506267874E-2</v>
      </c>
      <c r="R491" s="13">
        <v>5.2712727170400875E-2</v>
      </c>
      <c r="S491" s="13">
        <v>-0.18089094851597265</v>
      </c>
      <c r="T491" s="13">
        <v>-6.9401105397313367E-2</v>
      </c>
      <c r="U491" s="13">
        <v>0.12855024871132636</v>
      </c>
      <c r="V491" s="145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45" t="s">
        <v>272</v>
      </c>
      <c r="C492" s="46"/>
      <c r="D492" s="44">
        <v>0.47</v>
      </c>
      <c r="E492" s="44">
        <v>2.46</v>
      </c>
      <c r="F492" s="44">
        <v>0</v>
      </c>
      <c r="G492" s="44">
        <v>0.67</v>
      </c>
      <c r="H492" s="44">
        <v>2.21</v>
      </c>
      <c r="I492" s="44">
        <v>0.59</v>
      </c>
      <c r="J492" s="44">
        <v>0.22</v>
      </c>
      <c r="K492" s="44">
        <v>2.54</v>
      </c>
      <c r="L492" s="44">
        <v>2.04</v>
      </c>
      <c r="M492" s="44">
        <v>2.5</v>
      </c>
      <c r="N492" s="44">
        <v>0.17</v>
      </c>
      <c r="O492" s="44">
        <v>0.64</v>
      </c>
      <c r="P492" s="44">
        <v>0.48</v>
      </c>
      <c r="Q492" s="44">
        <v>0.6</v>
      </c>
      <c r="R492" s="44">
        <v>1.08</v>
      </c>
      <c r="S492" s="44" t="s">
        <v>273</v>
      </c>
      <c r="T492" s="44">
        <v>1.19</v>
      </c>
      <c r="U492" s="44">
        <v>2.5</v>
      </c>
      <c r="V492" s="145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B493" s="30" t="s">
        <v>298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BM493" s="53"/>
    </row>
    <row r="494" spans="1:65">
      <c r="BM494" s="53"/>
    </row>
    <row r="495" spans="1:65" ht="15">
      <c r="B495" s="8" t="s">
        <v>513</v>
      </c>
      <c r="BM495" s="27" t="s">
        <v>66</v>
      </c>
    </row>
    <row r="496" spans="1:65" ht="15">
      <c r="A496" s="24" t="s">
        <v>20</v>
      </c>
      <c r="B496" s="18" t="s">
        <v>117</v>
      </c>
      <c r="C496" s="15" t="s">
        <v>118</v>
      </c>
      <c r="D496" s="16" t="s">
        <v>240</v>
      </c>
      <c r="E496" s="17" t="s">
        <v>240</v>
      </c>
      <c r="F496" s="17" t="s">
        <v>240</v>
      </c>
      <c r="G496" s="17" t="s">
        <v>240</v>
      </c>
      <c r="H496" s="17" t="s">
        <v>240</v>
      </c>
      <c r="I496" s="17" t="s">
        <v>240</v>
      </c>
      <c r="J496" s="17" t="s">
        <v>240</v>
      </c>
      <c r="K496" s="17" t="s">
        <v>240</v>
      </c>
      <c r="L496" s="17" t="s">
        <v>240</v>
      </c>
      <c r="M496" s="17" t="s">
        <v>240</v>
      </c>
      <c r="N496" s="17" t="s">
        <v>240</v>
      </c>
      <c r="O496" s="17" t="s">
        <v>240</v>
      </c>
      <c r="P496" s="17" t="s">
        <v>240</v>
      </c>
      <c r="Q496" s="17" t="s">
        <v>240</v>
      </c>
      <c r="R496" s="17" t="s">
        <v>240</v>
      </c>
      <c r="S496" s="17" t="s">
        <v>240</v>
      </c>
      <c r="T496" s="17" t="s">
        <v>240</v>
      </c>
      <c r="U496" s="17" t="s">
        <v>240</v>
      </c>
      <c r="V496" s="17" t="s">
        <v>240</v>
      </c>
      <c r="W496" s="17" t="s">
        <v>240</v>
      </c>
      <c r="X496" s="145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241</v>
      </c>
      <c r="C497" s="9" t="s">
        <v>241</v>
      </c>
      <c r="D497" s="143" t="s">
        <v>243</v>
      </c>
      <c r="E497" s="144" t="s">
        <v>244</v>
      </c>
      <c r="F497" s="144" t="s">
        <v>245</v>
      </c>
      <c r="G497" s="144" t="s">
        <v>246</v>
      </c>
      <c r="H497" s="144" t="s">
        <v>247</v>
      </c>
      <c r="I497" s="144" t="s">
        <v>248</v>
      </c>
      <c r="J497" s="144" t="s">
        <v>249</v>
      </c>
      <c r="K497" s="144" t="s">
        <v>250</v>
      </c>
      <c r="L497" s="144" t="s">
        <v>251</v>
      </c>
      <c r="M497" s="144" t="s">
        <v>252</v>
      </c>
      <c r="N497" s="144" t="s">
        <v>253</v>
      </c>
      <c r="O497" s="144" t="s">
        <v>254</v>
      </c>
      <c r="P497" s="144" t="s">
        <v>255</v>
      </c>
      <c r="Q497" s="144" t="s">
        <v>257</v>
      </c>
      <c r="R497" s="144" t="s">
        <v>258</v>
      </c>
      <c r="S497" s="144" t="s">
        <v>259</v>
      </c>
      <c r="T497" s="144" t="s">
        <v>260</v>
      </c>
      <c r="U497" s="144" t="s">
        <v>283</v>
      </c>
      <c r="V497" s="144" t="s">
        <v>285</v>
      </c>
      <c r="W497" s="144" t="s">
        <v>261</v>
      </c>
      <c r="X497" s="145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286</v>
      </c>
      <c r="E498" s="11" t="s">
        <v>286</v>
      </c>
      <c r="F498" s="11" t="s">
        <v>287</v>
      </c>
      <c r="G498" s="11" t="s">
        <v>286</v>
      </c>
      <c r="H498" s="11" t="s">
        <v>286</v>
      </c>
      <c r="I498" s="11" t="s">
        <v>287</v>
      </c>
      <c r="J498" s="11" t="s">
        <v>287</v>
      </c>
      <c r="K498" s="11" t="s">
        <v>286</v>
      </c>
      <c r="L498" s="11" t="s">
        <v>286</v>
      </c>
      <c r="M498" s="11" t="s">
        <v>286</v>
      </c>
      <c r="N498" s="11" t="s">
        <v>287</v>
      </c>
      <c r="O498" s="11" t="s">
        <v>287</v>
      </c>
      <c r="P498" s="11" t="s">
        <v>286</v>
      </c>
      <c r="Q498" s="11" t="s">
        <v>286</v>
      </c>
      <c r="R498" s="11" t="s">
        <v>287</v>
      </c>
      <c r="S498" s="11" t="s">
        <v>287</v>
      </c>
      <c r="T498" s="11" t="s">
        <v>120</v>
      </c>
      <c r="U498" s="11" t="s">
        <v>120</v>
      </c>
      <c r="V498" s="11" t="s">
        <v>286</v>
      </c>
      <c r="W498" s="11" t="s">
        <v>286</v>
      </c>
      <c r="X498" s="145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145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18">
        <v>1</v>
      </c>
      <c r="C500" s="14">
        <v>1</v>
      </c>
      <c r="D500" s="21">
        <v>7.3</v>
      </c>
      <c r="E500" s="21">
        <v>7.3</v>
      </c>
      <c r="F500" s="21">
        <v>6.6</v>
      </c>
      <c r="G500" s="21">
        <v>5.9</v>
      </c>
      <c r="H500" s="140">
        <v>6</v>
      </c>
      <c r="I500" s="21">
        <v>5.8136749999999999</v>
      </c>
      <c r="J500" s="21">
        <v>6.3</v>
      </c>
      <c r="K500" s="21">
        <v>7.6</v>
      </c>
      <c r="L500" s="140" t="s">
        <v>107</v>
      </c>
      <c r="M500" s="21">
        <v>7.7000000000000011</v>
      </c>
      <c r="N500" s="21">
        <v>6.9</v>
      </c>
      <c r="O500" s="21">
        <v>6.8</v>
      </c>
      <c r="P500" s="21">
        <v>6.9</v>
      </c>
      <c r="Q500" s="140">
        <v>7</v>
      </c>
      <c r="R500" s="21">
        <v>7.9</v>
      </c>
      <c r="S500" s="21">
        <v>6.2696644466548337</v>
      </c>
      <c r="T500" s="140">
        <v>8</v>
      </c>
      <c r="U500" s="21">
        <v>7.0878039354309266</v>
      </c>
      <c r="V500" s="21">
        <v>6.6</v>
      </c>
      <c r="W500" s="140">
        <v>8</v>
      </c>
      <c r="X500" s="145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>
        <v>1</v>
      </c>
      <c r="C501" s="9">
        <v>2</v>
      </c>
      <c r="D501" s="11">
        <v>7.3</v>
      </c>
      <c r="E501" s="11">
        <v>7.3</v>
      </c>
      <c r="F501" s="11">
        <v>6.6</v>
      </c>
      <c r="G501" s="11">
        <v>6.3</v>
      </c>
      <c r="H501" s="141">
        <v>7</v>
      </c>
      <c r="I501" s="11">
        <v>5.6709249999999995</v>
      </c>
      <c r="J501" s="11">
        <v>6.3</v>
      </c>
      <c r="K501" s="11">
        <v>7.6</v>
      </c>
      <c r="L501" s="141" t="s">
        <v>107</v>
      </c>
      <c r="M501" s="11">
        <v>7.3</v>
      </c>
      <c r="N501" s="11">
        <v>6.6</v>
      </c>
      <c r="O501" s="11">
        <v>6.9</v>
      </c>
      <c r="P501" s="11">
        <v>6.9</v>
      </c>
      <c r="Q501" s="141">
        <v>7</v>
      </c>
      <c r="R501" s="11">
        <v>8.1999999999999993</v>
      </c>
      <c r="S501" s="11">
        <v>6.2530920862106472</v>
      </c>
      <c r="T501" s="141">
        <v>7</v>
      </c>
      <c r="U501" s="11">
        <v>6.9355057682994286</v>
      </c>
      <c r="V501" s="11">
        <v>5.8</v>
      </c>
      <c r="W501" s="141">
        <v>8</v>
      </c>
      <c r="X501" s="145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11</v>
      </c>
    </row>
    <row r="502" spans="1:65">
      <c r="A502" s="29"/>
      <c r="B502" s="19">
        <v>1</v>
      </c>
      <c r="C502" s="9">
        <v>3</v>
      </c>
      <c r="D502" s="11">
        <v>7.4</v>
      </c>
      <c r="E502" s="11">
        <v>7.4</v>
      </c>
      <c r="F502" s="11">
        <v>6.7</v>
      </c>
      <c r="G502" s="11">
        <v>6.6</v>
      </c>
      <c r="H502" s="141">
        <v>6</v>
      </c>
      <c r="I502" s="11">
        <v>5.8011749999999997</v>
      </c>
      <c r="J502" s="11">
        <v>6.4</v>
      </c>
      <c r="K502" s="11">
        <v>7.7000000000000011</v>
      </c>
      <c r="L502" s="141" t="s">
        <v>107</v>
      </c>
      <c r="M502" s="11">
        <v>7.4</v>
      </c>
      <c r="N502" s="11">
        <v>6.8</v>
      </c>
      <c r="O502" s="11">
        <v>7.2</v>
      </c>
      <c r="P502" s="11">
        <v>6.9</v>
      </c>
      <c r="Q502" s="141">
        <v>7</v>
      </c>
      <c r="R502" s="11">
        <v>8.1</v>
      </c>
      <c r="S502" s="11">
        <v>6.1829602790966858</v>
      </c>
      <c r="T502" s="141">
        <v>8</v>
      </c>
      <c r="U502" s="11">
        <v>6.6301382508929381</v>
      </c>
      <c r="V502" s="11">
        <v>6.3</v>
      </c>
      <c r="W502" s="141">
        <v>8</v>
      </c>
      <c r="X502" s="145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16</v>
      </c>
    </row>
    <row r="503" spans="1:65">
      <c r="A503" s="29"/>
      <c r="B503" s="19">
        <v>1</v>
      </c>
      <c r="C503" s="9">
        <v>4</v>
      </c>
      <c r="D503" s="11">
        <v>7.3</v>
      </c>
      <c r="E503" s="11">
        <v>7.1</v>
      </c>
      <c r="F503" s="11">
        <v>6.5</v>
      </c>
      <c r="G503" s="11">
        <v>5.8</v>
      </c>
      <c r="H503" s="141">
        <v>6</v>
      </c>
      <c r="I503" s="11">
        <v>5.7107999999999999</v>
      </c>
      <c r="J503" s="11">
        <v>6.4</v>
      </c>
      <c r="K503" s="11">
        <v>7.9</v>
      </c>
      <c r="L503" s="141" t="s">
        <v>107</v>
      </c>
      <c r="M503" s="11">
        <v>7.1</v>
      </c>
      <c r="N503" s="11">
        <v>6.7</v>
      </c>
      <c r="O503" s="11">
        <v>7</v>
      </c>
      <c r="P503" s="11">
        <v>7.1</v>
      </c>
      <c r="Q503" s="141">
        <v>7</v>
      </c>
      <c r="R503" s="11">
        <v>8.1</v>
      </c>
      <c r="S503" s="11">
        <v>6.0741646480499121</v>
      </c>
      <c r="T503" s="141">
        <v>7</v>
      </c>
      <c r="U503" s="11">
        <v>6.0062311762824159</v>
      </c>
      <c r="V503" s="11">
        <v>5.9</v>
      </c>
      <c r="W503" s="141">
        <v>8</v>
      </c>
      <c r="X503" s="145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6.8049371359193067</v>
      </c>
    </row>
    <row r="504" spans="1:65">
      <c r="A504" s="29"/>
      <c r="B504" s="19">
        <v>1</v>
      </c>
      <c r="C504" s="9">
        <v>5</v>
      </c>
      <c r="D504" s="11">
        <v>7.1</v>
      </c>
      <c r="E504" s="11">
        <v>7.2</v>
      </c>
      <c r="F504" s="11">
        <v>6.6</v>
      </c>
      <c r="G504" s="11">
        <v>6</v>
      </c>
      <c r="H504" s="141">
        <v>6</v>
      </c>
      <c r="I504" s="11">
        <v>5.8542500000000004</v>
      </c>
      <c r="J504" s="11">
        <v>6.4</v>
      </c>
      <c r="K504" s="11">
        <v>7.7000000000000011</v>
      </c>
      <c r="L504" s="141" t="s">
        <v>107</v>
      </c>
      <c r="M504" s="11">
        <v>7.1</v>
      </c>
      <c r="N504" s="11">
        <v>6.6</v>
      </c>
      <c r="O504" s="11">
        <v>7</v>
      </c>
      <c r="P504" s="11">
        <v>6.9</v>
      </c>
      <c r="Q504" s="141">
        <v>8</v>
      </c>
      <c r="R504" s="11">
        <v>8.1</v>
      </c>
      <c r="S504" s="11">
        <v>6.339888986234425</v>
      </c>
      <c r="T504" s="141">
        <v>7</v>
      </c>
      <c r="U504" s="11">
        <v>6.5234266643377863</v>
      </c>
      <c r="V504" s="11">
        <v>6.2</v>
      </c>
      <c r="W504" s="141">
        <v>8</v>
      </c>
      <c r="X504" s="145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44</v>
      </c>
    </row>
    <row r="505" spans="1:65">
      <c r="A505" s="29"/>
      <c r="B505" s="19">
        <v>1</v>
      </c>
      <c r="C505" s="9">
        <v>6</v>
      </c>
      <c r="D505" s="11">
        <v>7.1</v>
      </c>
      <c r="E505" s="11">
        <v>7.6</v>
      </c>
      <c r="F505" s="11">
        <v>6.5</v>
      </c>
      <c r="G505" s="11">
        <v>5.8</v>
      </c>
      <c r="H505" s="141">
        <v>6</v>
      </c>
      <c r="I505" s="11">
        <v>5.8770499999999997</v>
      </c>
      <c r="J505" s="11">
        <v>5.9</v>
      </c>
      <c r="K505" s="11">
        <v>7.9</v>
      </c>
      <c r="L505" s="141" t="s">
        <v>107</v>
      </c>
      <c r="M505" s="11">
        <v>7.6</v>
      </c>
      <c r="N505" s="11">
        <v>6.7</v>
      </c>
      <c r="O505" s="11">
        <v>7</v>
      </c>
      <c r="P505" s="11">
        <v>7.1</v>
      </c>
      <c r="Q505" s="141">
        <v>7</v>
      </c>
      <c r="R505" s="11">
        <v>8.1</v>
      </c>
      <c r="S505" s="11">
        <v>6.3952670209776707</v>
      </c>
      <c r="T505" s="141">
        <v>7</v>
      </c>
      <c r="U505" s="11">
        <v>6.1183239702699366</v>
      </c>
      <c r="V505" s="11">
        <v>6</v>
      </c>
      <c r="W505" s="141">
        <v>8</v>
      </c>
      <c r="X505" s="145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9"/>
      <c r="B506" s="20" t="s">
        <v>268</v>
      </c>
      <c r="C506" s="12"/>
      <c r="D506" s="22">
        <v>7.25</v>
      </c>
      <c r="E506" s="22">
        <v>7.3166666666666673</v>
      </c>
      <c r="F506" s="22">
        <v>6.583333333333333</v>
      </c>
      <c r="G506" s="22">
        <v>6.0666666666666664</v>
      </c>
      <c r="H506" s="22">
        <v>6.166666666666667</v>
      </c>
      <c r="I506" s="22">
        <v>5.7879791666666662</v>
      </c>
      <c r="J506" s="22">
        <v>6.2833333333333323</v>
      </c>
      <c r="K506" s="22">
        <v>7.7333333333333334</v>
      </c>
      <c r="L506" s="22" t="s">
        <v>632</v>
      </c>
      <c r="M506" s="22">
        <v>7.3666666666666671</v>
      </c>
      <c r="N506" s="22">
        <v>6.7166666666666677</v>
      </c>
      <c r="O506" s="22">
        <v>6.9833333333333334</v>
      </c>
      <c r="P506" s="22">
        <v>6.9666666666666677</v>
      </c>
      <c r="Q506" s="22">
        <v>7.166666666666667</v>
      </c>
      <c r="R506" s="22">
        <v>8.0833333333333339</v>
      </c>
      <c r="S506" s="22">
        <v>6.2525062445373623</v>
      </c>
      <c r="T506" s="22">
        <v>7.333333333333333</v>
      </c>
      <c r="U506" s="22">
        <v>6.5502382942522379</v>
      </c>
      <c r="V506" s="22">
        <v>6.1333333333333329</v>
      </c>
      <c r="W506" s="22">
        <v>8</v>
      </c>
      <c r="X506" s="145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3" t="s">
        <v>269</v>
      </c>
      <c r="C507" s="28"/>
      <c r="D507" s="11">
        <v>7.3</v>
      </c>
      <c r="E507" s="11">
        <v>7.3</v>
      </c>
      <c r="F507" s="11">
        <v>6.6</v>
      </c>
      <c r="G507" s="11">
        <v>5.95</v>
      </c>
      <c r="H507" s="11">
        <v>6</v>
      </c>
      <c r="I507" s="11">
        <v>5.8074250000000003</v>
      </c>
      <c r="J507" s="11">
        <v>6.35</v>
      </c>
      <c r="K507" s="11">
        <v>7.7000000000000011</v>
      </c>
      <c r="L507" s="11" t="s">
        <v>632</v>
      </c>
      <c r="M507" s="11">
        <v>7.35</v>
      </c>
      <c r="N507" s="11">
        <v>6.7</v>
      </c>
      <c r="O507" s="11">
        <v>7</v>
      </c>
      <c r="P507" s="11">
        <v>6.9</v>
      </c>
      <c r="Q507" s="11">
        <v>7</v>
      </c>
      <c r="R507" s="11">
        <v>8.1</v>
      </c>
      <c r="S507" s="11">
        <v>6.2613782664327404</v>
      </c>
      <c r="T507" s="11">
        <v>7</v>
      </c>
      <c r="U507" s="11">
        <v>6.5767824576153622</v>
      </c>
      <c r="V507" s="11">
        <v>6.1</v>
      </c>
      <c r="W507" s="11">
        <v>8</v>
      </c>
      <c r="X507" s="145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270</v>
      </c>
      <c r="C508" s="28"/>
      <c r="D508" s="23">
        <v>0.12247448713915912</v>
      </c>
      <c r="E508" s="23">
        <v>0.17224014243685085</v>
      </c>
      <c r="F508" s="23">
        <v>7.5277265270908111E-2</v>
      </c>
      <c r="G508" s="23">
        <v>0.32041639575194431</v>
      </c>
      <c r="H508" s="23">
        <v>0.40824829046386302</v>
      </c>
      <c r="I508" s="23">
        <v>8.1016225869678021E-2</v>
      </c>
      <c r="J508" s="23">
        <v>0.19407902170679514</v>
      </c>
      <c r="K508" s="23">
        <v>0.13662601021279486</v>
      </c>
      <c r="L508" s="23" t="s">
        <v>632</v>
      </c>
      <c r="M508" s="23">
        <v>0.25033311140691489</v>
      </c>
      <c r="N508" s="23">
        <v>0.11690451944500144</v>
      </c>
      <c r="O508" s="23">
        <v>0.13291601358251265</v>
      </c>
      <c r="P508" s="23">
        <v>0.10327955589886408</v>
      </c>
      <c r="Q508" s="23">
        <v>0.40824829046386302</v>
      </c>
      <c r="R508" s="23">
        <v>9.8319208025017146E-2</v>
      </c>
      <c r="S508" s="23">
        <v>0.11397674876348575</v>
      </c>
      <c r="T508" s="23">
        <v>0.51639777949432231</v>
      </c>
      <c r="U508" s="23">
        <v>0.43058203384891314</v>
      </c>
      <c r="V508" s="23">
        <v>0.29439202887759475</v>
      </c>
      <c r="W508" s="23">
        <v>0</v>
      </c>
      <c r="X508" s="227"/>
      <c r="Y508" s="228"/>
      <c r="Z508" s="228"/>
      <c r="AA508" s="228"/>
      <c r="AB508" s="228"/>
      <c r="AC508" s="228"/>
      <c r="AD508" s="228"/>
      <c r="AE508" s="228"/>
      <c r="AF508" s="228"/>
      <c r="AG508" s="228"/>
      <c r="AH508" s="228"/>
      <c r="AI508" s="228"/>
      <c r="AJ508" s="228"/>
      <c r="AK508" s="228"/>
      <c r="AL508" s="228"/>
      <c r="AM508" s="228"/>
      <c r="AN508" s="228"/>
      <c r="AO508" s="228"/>
      <c r="AP508" s="228"/>
      <c r="AQ508" s="228"/>
      <c r="AR508" s="228"/>
      <c r="AS508" s="228"/>
      <c r="AT508" s="228"/>
      <c r="AU508" s="228"/>
      <c r="AV508" s="228"/>
      <c r="AW508" s="228"/>
      <c r="AX508" s="228"/>
      <c r="AY508" s="228"/>
      <c r="AZ508" s="228"/>
      <c r="BA508" s="228"/>
      <c r="BB508" s="228"/>
      <c r="BC508" s="228"/>
      <c r="BD508" s="228"/>
      <c r="BE508" s="228"/>
      <c r="BF508" s="228"/>
      <c r="BG508" s="228"/>
      <c r="BH508" s="228"/>
      <c r="BI508" s="228"/>
      <c r="BJ508" s="228"/>
      <c r="BK508" s="228"/>
      <c r="BL508" s="228"/>
      <c r="BM508" s="54"/>
    </row>
    <row r="509" spans="1:65">
      <c r="A509" s="29"/>
      <c r="B509" s="3" t="s">
        <v>86</v>
      </c>
      <c r="C509" s="28"/>
      <c r="D509" s="13">
        <v>1.6893032708849533E-2</v>
      </c>
      <c r="E509" s="13">
        <v>2.3540793954922666E-2</v>
      </c>
      <c r="F509" s="13">
        <v>1.1434521306973384E-2</v>
      </c>
      <c r="G509" s="13">
        <v>5.281588940966115E-2</v>
      </c>
      <c r="H509" s="13">
        <v>6.6202425480626437E-2</v>
      </c>
      <c r="I509" s="13">
        <v>1.3997325065759658E-2</v>
      </c>
      <c r="J509" s="13">
        <v>3.0887907963946182E-2</v>
      </c>
      <c r="K509" s="13">
        <v>1.7667156493033818E-2</v>
      </c>
      <c r="L509" s="13" t="s">
        <v>632</v>
      </c>
      <c r="M509" s="13">
        <v>3.3981870326730529E-2</v>
      </c>
      <c r="N509" s="13">
        <v>1.7405139371464231E-2</v>
      </c>
      <c r="O509" s="13">
        <v>1.9033319367424247E-2</v>
      </c>
      <c r="P509" s="13">
        <v>1.4824816636200583E-2</v>
      </c>
      <c r="Q509" s="13">
        <v>5.6964877739143674E-2</v>
      </c>
      <c r="R509" s="13">
        <v>1.2163200992785625E-2</v>
      </c>
      <c r="S509" s="13">
        <v>1.8228970001119792E-2</v>
      </c>
      <c r="T509" s="13">
        <v>7.0417879021953039E-2</v>
      </c>
      <c r="U509" s="13">
        <v>6.5735323587653924E-2</v>
      </c>
      <c r="V509" s="13">
        <v>4.799870036047741E-2</v>
      </c>
      <c r="W509" s="13">
        <v>0</v>
      </c>
      <c r="X509" s="145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3" t="s">
        <v>271</v>
      </c>
      <c r="C510" s="28"/>
      <c r="D510" s="13">
        <v>6.5402935426319475E-2</v>
      </c>
      <c r="E510" s="13">
        <v>7.5199744027940829E-2</v>
      </c>
      <c r="F510" s="13">
        <v>-3.2565150589893954E-2</v>
      </c>
      <c r="G510" s="13">
        <v>-0.10849041725245923</v>
      </c>
      <c r="H510" s="13">
        <v>-9.3795204350027084E-2</v>
      </c>
      <c r="I510" s="13">
        <v>-0.14944413870992435</v>
      </c>
      <c r="J510" s="13">
        <v>-7.6650789297190047E-2</v>
      </c>
      <c r="K510" s="13">
        <v>0.13642979778807396</v>
      </c>
      <c r="L510" s="13" t="s">
        <v>632</v>
      </c>
      <c r="M510" s="13">
        <v>8.2547350479156734E-2</v>
      </c>
      <c r="N510" s="13">
        <v>-1.2971533386651024E-2</v>
      </c>
      <c r="O510" s="13">
        <v>2.6215701019834059E-2</v>
      </c>
      <c r="P510" s="13">
        <v>2.3766498869428831E-2</v>
      </c>
      <c r="Q510" s="13">
        <v>5.3156924674292672E-2</v>
      </c>
      <c r="R510" s="13">
        <v>0.18786304294658618</v>
      </c>
      <c r="S510" s="13">
        <v>-8.1180895627379512E-2</v>
      </c>
      <c r="T510" s="13">
        <v>7.7648946178346057E-2</v>
      </c>
      <c r="U510" s="13">
        <v>-3.7428537043003973E-2</v>
      </c>
      <c r="V510" s="13">
        <v>-9.8693608650837872E-2</v>
      </c>
      <c r="W510" s="13">
        <v>0.17561703219455937</v>
      </c>
      <c r="X510" s="145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45" t="s">
        <v>272</v>
      </c>
      <c r="C511" s="46"/>
      <c r="D511" s="44">
        <v>0.74</v>
      </c>
      <c r="E511" s="44">
        <v>0.82</v>
      </c>
      <c r="F511" s="44">
        <v>0.08</v>
      </c>
      <c r="G511" s="44">
        <v>0.72</v>
      </c>
      <c r="H511" s="44" t="s">
        <v>273</v>
      </c>
      <c r="I511" s="44">
        <v>1.06</v>
      </c>
      <c r="J511" s="44">
        <v>0.45</v>
      </c>
      <c r="K511" s="44">
        <v>1.33</v>
      </c>
      <c r="L511" s="44">
        <v>7.54</v>
      </c>
      <c r="M511" s="44">
        <v>0.88</v>
      </c>
      <c r="N511" s="44">
        <v>0.08</v>
      </c>
      <c r="O511" s="44">
        <v>0.41</v>
      </c>
      <c r="P511" s="44">
        <v>0.39</v>
      </c>
      <c r="Q511" s="44" t="s">
        <v>273</v>
      </c>
      <c r="R511" s="44">
        <v>1.76</v>
      </c>
      <c r="S511" s="44">
        <v>0.49</v>
      </c>
      <c r="T511" s="44" t="s">
        <v>273</v>
      </c>
      <c r="U511" s="44">
        <v>0.12</v>
      </c>
      <c r="V511" s="44">
        <v>0.63</v>
      </c>
      <c r="W511" s="44" t="s">
        <v>273</v>
      </c>
      <c r="X511" s="145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B512" s="30" t="s">
        <v>299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BM512" s="53"/>
    </row>
    <row r="513" spans="1:65">
      <c r="BM513" s="53"/>
    </row>
    <row r="514" spans="1:65" ht="15">
      <c r="B514" s="8" t="s">
        <v>514</v>
      </c>
      <c r="BM514" s="27" t="s">
        <v>66</v>
      </c>
    </row>
    <row r="515" spans="1:65" ht="15">
      <c r="A515" s="24" t="s">
        <v>23</v>
      </c>
      <c r="B515" s="18" t="s">
        <v>117</v>
      </c>
      <c r="C515" s="15" t="s">
        <v>118</v>
      </c>
      <c r="D515" s="16" t="s">
        <v>240</v>
      </c>
      <c r="E515" s="17" t="s">
        <v>240</v>
      </c>
      <c r="F515" s="17" t="s">
        <v>240</v>
      </c>
      <c r="G515" s="17" t="s">
        <v>240</v>
      </c>
      <c r="H515" s="17" t="s">
        <v>240</v>
      </c>
      <c r="I515" s="17" t="s">
        <v>240</v>
      </c>
      <c r="J515" s="17" t="s">
        <v>240</v>
      </c>
      <c r="K515" s="17" t="s">
        <v>240</v>
      </c>
      <c r="L515" s="17" t="s">
        <v>240</v>
      </c>
      <c r="M515" s="17" t="s">
        <v>240</v>
      </c>
      <c r="N515" s="145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241</v>
      </c>
      <c r="C516" s="9" t="s">
        <v>241</v>
      </c>
      <c r="D516" s="143" t="s">
        <v>243</v>
      </c>
      <c r="E516" s="144" t="s">
        <v>245</v>
      </c>
      <c r="F516" s="144" t="s">
        <v>247</v>
      </c>
      <c r="G516" s="144" t="s">
        <v>249</v>
      </c>
      <c r="H516" s="144" t="s">
        <v>251</v>
      </c>
      <c r="I516" s="144" t="s">
        <v>254</v>
      </c>
      <c r="J516" s="144" t="s">
        <v>257</v>
      </c>
      <c r="K516" s="144" t="s">
        <v>258</v>
      </c>
      <c r="L516" s="144" t="s">
        <v>259</v>
      </c>
      <c r="M516" s="144" t="s">
        <v>261</v>
      </c>
      <c r="N516" s="145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286</v>
      </c>
      <c r="E517" s="11" t="s">
        <v>287</v>
      </c>
      <c r="F517" s="11" t="s">
        <v>286</v>
      </c>
      <c r="G517" s="11" t="s">
        <v>287</v>
      </c>
      <c r="H517" s="11" t="s">
        <v>286</v>
      </c>
      <c r="I517" s="11" t="s">
        <v>287</v>
      </c>
      <c r="J517" s="11" t="s">
        <v>287</v>
      </c>
      <c r="K517" s="11" t="s">
        <v>287</v>
      </c>
      <c r="L517" s="11" t="s">
        <v>287</v>
      </c>
      <c r="M517" s="11" t="s">
        <v>286</v>
      </c>
      <c r="N517" s="145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</v>
      </c>
    </row>
    <row r="518" spans="1:65">
      <c r="A518" s="29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145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1">
        <v>0.12</v>
      </c>
      <c r="E519" s="21">
        <v>0.12</v>
      </c>
      <c r="F519" s="21">
        <v>0.11</v>
      </c>
      <c r="G519" s="21">
        <v>0.13</v>
      </c>
      <c r="H519" s="21">
        <v>0.11</v>
      </c>
      <c r="I519" s="21">
        <v>0.14000000000000001</v>
      </c>
      <c r="J519" s="21">
        <v>0.14000000000000001</v>
      </c>
      <c r="K519" s="21">
        <v>0.14000000000000001</v>
      </c>
      <c r="L519" s="21">
        <v>0.13865484220748425</v>
      </c>
      <c r="M519" s="21">
        <v>0.14000000000000001</v>
      </c>
      <c r="N519" s="145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</v>
      </c>
    </row>
    <row r="520" spans="1:65">
      <c r="A520" s="29"/>
      <c r="B520" s="19">
        <v>1</v>
      </c>
      <c r="C520" s="9">
        <v>2</v>
      </c>
      <c r="D520" s="11">
        <v>0.12</v>
      </c>
      <c r="E520" s="11">
        <v>0.13</v>
      </c>
      <c r="F520" s="11">
        <v>0.13</v>
      </c>
      <c r="G520" s="11">
        <v>0.13</v>
      </c>
      <c r="H520" s="11">
        <v>0.11</v>
      </c>
      <c r="I520" s="11">
        <v>0.14000000000000001</v>
      </c>
      <c r="J520" s="11">
        <v>0.14000000000000001</v>
      </c>
      <c r="K520" s="11">
        <v>0.13</v>
      </c>
      <c r="L520" s="11">
        <v>0.12874465260707366</v>
      </c>
      <c r="M520" s="11">
        <v>0.14000000000000001</v>
      </c>
      <c r="N520" s="145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 t="e">
        <v>#N/A</v>
      </c>
    </row>
    <row r="521" spans="1:65">
      <c r="A521" s="29"/>
      <c r="B521" s="19">
        <v>1</v>
      </c>
      <c r="C521" s="9">
        <v>3</v>
      </c>
      <c r="D521" s="11">
        <v>0.13</v>
      </c>
      <c r="E521" s="11">
        <v>0.12</v>
      </c>
      <c r="F521" s="11">
        <v>0.13</v>
      </c>
      <c r="G521" s="11">
        <v>0.13</v>
      </c>
      <c r="H521" s="11">
        <v>0.11</v>
      </c>
      <c r="I521" s="11">
        <v>0.15</v>
      </c>
      <c r="J521" s="11">
        <v>0.14000000000000001</v>
      </c>
      <c r="K521" s="11">
        <v>0.13</v>
      </c>
      <c r="L521" s="11">
        <v>0.12444729244170187</v>
      </c>
      <c r="M521" s="11">
        <v>0.13</v>
      </c>
      <c r="N521" s="145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16</v>
      </c>
    </row>
    <row r="522" spans="1:65">
      <c r="A522" s="29"/>
      <c r="B522" s="19">
        <v>1</v>
      </c>
      <c r="C522" s="9">
        <v>4</v>
      </c>
      <c r="D522" s="11">
        <v>0.11</v>
      </c>
      <c r="E522" s="11">
        <v>0.13</v>
      </c>
      <c r="F522" s="11">
        <v>0.12</v>
      </c>
      <c r="G522" s="11">
        <v>0.13</v>
      </c>
      <c r="H522" s="11">
        <v>0.11</v>
      </c>
      <c r="I522" s="11">
        <v>0.14000000000000001</v>
      </c>
      <c r="J522" s="11">
        <v>0.14000000000000001</v>
      </c>
      <c r="K522" s="11">
        <v>0.14000000000000001</v>
      </c>
      <c r="L522" s="11">
        <v>0.13105332914604964</v>
      </c>
      <c r="M522" s="11">
        <v>0.13</v>
      </c>
      <c r="N522" s="145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0.12911365538485731</v>
      </c>
    </row>
    <row r="523" spans="1:65">
      <c r="A523" s="29"/>
      <c r="B523" s="19">
        <v>1</v>
      </c>
      <c r="C523" s="9">
        <v>5</v>
      </c>
      <c r="D523" s="11">
        <v>0.14000000000000001</v>
      </c>
      <c r="E523" s="11">
        <v>0.12</v>
      </c>
      <c r="F523" s="11">
        <v>0.12</v>
      </c>
      <c r="G523" s="11">
        <v>0.12</v>
      </c>
      <c r="H523" s="11">
        <v>0.11</v>
      </c>
      <c r="I523" s="11">
        <v>0.14000000000000001</v>
      </c>
      <c r="J523" s="11">
        <v>0.14000000000000001</v>
      </c>
      <c r="K523" s="11">
        <v>0.13</v>
      </c>
      <c r="L523" s="11">
        <v>0.13628799704784966</v>
      </c>
      <c r="M523" s="11">
        <v>0.13</v>
      </c>
      <c r="N523" s="145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45</v>
      </c>
    </row>
    <row r="524" spans="1:65">
      <c r="A524" s="29"/>
      <c r="B524" s="19">
        <v>1</v>
      </c>
      <c r="C524" s="9">
        <v>6</v>
      </c>
      <c r="D524" s="11">
        <v>0.12</v>
      </c>
      <c r="E524" s="11">
        <v>0.13</v>
      </c>
      <c r="F524" s="11">
        <v>0.11</v>
      </c>
      <c r="G524" s="11">
        <v>0.12</v>
      </c>
      <c r="H524" s="11">
        <v>0.12</v>
      </c>
      <c r="I524" s="11">
        <v>0.14000000000000001</v>
      </c>
      <c r="J524" s="11">
        <v>0.15</v>
      </c>
      <c r="K524" s="11">
        <v>0.13</v>
      </c>
      <c r="L524" s="11">
        <v>0.1376312096412794</v>
      </c>
      <c r="M524" s="11">
        <v>0.14000000000000001</v>
      </c>
      <c r="N524" s="145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20" t="s">
        <v>268</v>
      </c>
      <c r="C525" s="12"/>
      <c r="D525" s="22">
        <v>0.12333333333333334</v>
      </c>
      <c r="E525" s="22">
        <v>0.125</v>
      </c>
      <c r="F525" s="22">
        <v>0.12</v>
      </c>
      <c r="G525" s="22">
        <v>0.12666666666666668</v>
      </c>
      <c r="H525" s="22">
        <v>0.11166666666666668</v>
      </c>
      <c r="I525" s="22">
        <v>0.14166666666666669</v>
      </c>
      <c r="J525" s="22">
        <v>0.14166666666666669</v>
      </c>
      <c r="K525" s="22">
        <v>0.13333333333333333</v>
      </c>
      <c r="L525" s="22">
        <v>0.13280322051523977</v>
      </c>
      <c r="M525" s="22">
        <v>0.13500000000000001</v>
      </c>
      <c r="N525" s="145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3" t="s">
        <v>269</v>
      </c>
      <c r="C526" s="28"/>
      <c r="D526" s="11">
        <v>0.12</v>
      </c>
      <c r="E526" s="11">
        <v>0.125</v>
      </c>
      <c r="F526" s="11">
        <v>0.12</v>
      </c>
      <c r="G526" s="11">
        <v>0.13</v>
      </c>
      <c r="H526" s="11">
        <v>0.11</v>
      </c>
      <c r="I526" s="11">
        <v>0.14000000000000001</v>
      </c>
      <c r="J526" s="11">
        <v>0.14000000000000001</v>
      </c>
      <c r="K526" s="11">
        <v>0.13</v>
      </c>
      <c r="L526" s="11">
        <v>0.13367066309694964</v>
      </c>
      <c r="M526" s="11">
        <v>0.13500000000000001</v>
      </c>
      <c r="N526" s="145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3" t="s">
        <v>270</v>
      </c>
      <c r="C527" s="28"/>
      <c r="D527" s="23">
        <v>1.032795558988645E-2</v>
      </c>
      <c r="E527" s="23">
        <v>5.4772255750516656E-3</v>
      </c>
      <c r="F527" s="23">
        <v>8.9442719099991595E-3</v>
      </c>
      <c r="G527" s="23">
        <v>5.1639777949432268E-3</v>
      </c>
      <c r="H527" s="23">
        <v>4.082482904638628E-3</v>
      </c>
      <c r="I527" s="23">
        <v>4.0824829046386228E-3</v>
      </c>
      <c r="J527" s="23">
        <v>4.0824829046386219E-3</v>
      </c>
      <c r="K527" s="23">
        <v>5.1639777949432277E-3</v>
      </c>
      <c r="L527" s="23">
        <v>5.640039896167977E-3</v>
      </c>
      <c r="M527" s="23">
        <v>5.4772255750516656E-3</v>
      </c>
      <c r="N527" s="227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8"/>
      <c r="Z527" s="228"/>
      <c r="AA527" s="228"/>
      <c r="AB527" s="228"/>
      <c r="AC527" s="228"/>
      <c r="AD527" s="228"/>
      <c r="AE527" s="228"/>
      <c r="AF527" s="228"/>
      <c r="AG527" s="228"/>
      <c r="AH527" s="228"/>
      <c r="AI527" s="228"/>
      <c r="AJ527" s="228"/>
      <c r="AK527" s="228"/>
      <c r="AL527" s="228"/>
      <c r="AM527" s="228"/>
      <c r="AN527" s="228"/>
      <c r="AO527" s="228"/>
      <c r="AP527" s="228"/>
      <c r="AQ527" s="228"/>
      <c r="AR527" s="228"/>
      <c r="AS527" s="228"/>
      <c r="AT527" s="228"/>
      <c r="AU527" s="228"/>
      <c r="AV527" s="228"/>
      <c r="AW527" s="228"/>
      <c r="AX527" s="228"/>
      <c r="AY527" s="228"/>
      <c r="AZ527" s="228"/>
      <c r="BA527" s="228"/>
      <c r="BB527" s="228"/>
      <c r="BC527" s="228"/>
      <c r="BD527" s="228"/>
      <c r="BE527" s="228"/>
      <c r="BF527" s="228"/>
      <c r="BG527" s="228"/>
      <c r="BH527" s="228"/>
      <c r="BI527" s="228"/>
      <c r="BJ527" s="228"/>
      <c r="BK527" s="228"/>
      <c r="BL527" s="228"/>
      <c r="BM527" s="54"/>
    </row>
    <row r="528" spans="1:65">
      <c r="A528" s="29"/>
      <c r="B528" s="3" t="s">
        <v>86</v>
      </c>
      <c r="C528" s="28"/>
      <c r="D528" s="13">
        <v>8.3740180458538788E-2</v>
      </c>
      <c r="E528" s="13">
        <v>4.3817804600413325E-2</v>
      </c>
      <c r="F528" s="13">
        <v>7.4535599249992993E-2</v>
      </c>
      <c r="G528" s="13">
        <v>4.076824574955179E-2</v>
      </c>
      <c r="H528" s="13">
        <v>3.6559548399748905E-2</v>
      </c>
      <c r="I528" s="13">
        <v>2.881752638568439E-2</v>
      </c>
      <c r="J528" s="13">
        <v>2.8817526385684387E-2</v>
      </c>
      <c r="K528" s="13">
        <v>3.872983346207421E-2</v>
      </c>
      <c r="L528" s="13">
        <v>4.2469150027282333E-2</v>
      </c>
      <c r="M528" s="13">
        <v>4.0572041296679004E-2</v>
      </c>
      <c r="N528" s="145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3" t="s">
        <v>271</v>
      </c>
      <c r="C529" s="28"/>
      <c r="D529" s="13">
        <v>-4.4769254145072379E-2</v>
      </c>
      <c r="E529" s="13">
        <v>-3.186073055243821E-2</v>
      </c>
      <c r="F529" s="13">
        <v>-7.0586301330340717E-2</v>
      </c>
      <c r="G529" s="13">
        <v>-1.8952206959804041E-2</v>
      </c>
      <c r="H529" s="13">
        <v>-0.13512891929351145</v>
      </c>
      <c r="I529" s="13">
        <v>9.7224505373903591E-2</v>
      </c>
      <c r="J529" s="13">
        <v>9.7224505373903591E-2</v>
      </c>
      <c r="K529" s="13">
        <v>3.2681887410732413E-2</v>
      </c>
      <c r="L529" s="13">
        <v>2.8576103119261287E-2</v>
      </c>
      <c r="M529" s="13">
        <v>4.5590411003366693E-2</v>
      </c>
      <c r="N529" s="145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45" t="s">
        <v>272</v>
      </c>
      <c r="C530" s="46"/>
      <c r="D530" s="44">
        <v>0.74</v>
      </c>
      <c r="E530" s="44">
        <v>0.55000000000000004</v>
      </c>
      <c r="F530" s="44">
        <v>1.1299999999999999</v>
      </c>
      <c r="G530" s="44">
        <v>0.35</v>
      </c>
      <c r="H530" s="44">
        <v>2.09</v>
      </c>
      <c r="I530" s="44">
        <v>1.38</v>
      </c>
      <c r="J530" s="44">
        <v>1.38</v>
      </c>
      <c r="K530" s="44">
        <v>0.42</v>
      </c>
      <c r="L530" s="44">
        <v>0.35</v>
      </c>
      <c r="M530" s="44">
        <v>0.61</v>
      </c>
      <c r="N530" s="145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B531" s="3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BM531" s="53"/>
    </row>
    <row r="532" spans="1:65" ht="15">
      <c r="B532" s="8" t="s">
        <v>515</v>
      </c>
      <c r="BM532" s="27" t="s">
        <v>66</v>
      </c>
    </row>
    <row r="533" spans="1:65" ht="15">
      <c r="A533" s="24" t="s">
        <v>55</v>
      </c>
      <c r="B533" s="18" t="s">
        <v>117</v>
      </c>
      <c r="C533" s="15" t="s">
        <v>118</v>
      </c>
      <c r="D533" s="16" t="s">
        <v>240</v>
      </c>
      <c r="E533" s="17" t="s">
        <v>240</v>
      </c>
      <c r="F533" s="17" t="s">
        <v>240</v>
      </c>
      <c r="G533" s="17" t="s">
        <v>240</v>
      </c>
      <c r="H533" s="17" t="s">
        <v>240</v>
      </c>
      <c r="I533" s="17" t="s">
        <v>240</v>
      </c>
      <c r="J533" s="17" t="s">
        <v>240</v>
      </c>
      <c r="K533" s="17" t="s">
        <v>240</v>
      </c>
      <c r="L533" s="17" t="s">
        <v>240</v>
      </c>
      <c r="M533" s="17" t="s">
        <v>240</v>
      </c>
      <c r="N533" s="17" t="s">
        <v>240</v>
      </c>
      <c r="O533" s="17" t="s">
        <v>240</v>
      </c>
      <c r="P533" s="17" t="s">
        <v>240</v>
      </c>
      <c r="Q533" s="17" t="s">
        <v>240</v>
      </c>
      <c r="R533" s="17" t="s">
        <v>240</v>
      </c>
      <c r="S533" s="17" t="s">
        <v>240</v>
      </c>
      <c r="T533" s="17" t="s">
        <v>240</v>
      </c>
      <c r="U533" s="17" t="s">
        <v>240</v>
      </c>
      <c r="V533" s="17" t="s">
        <v>240</v>
      </c>
      <c r="W533" s="17" t="s">
        <v>240</v>
      </c>
      <c r="X533" s="145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241</v>
      </c>
      <c r="C534" s="9" t="s">
        <v>241</v>
      </c>
      <c r="D534" s="143" t="s">
        <v>243</v>
      </c>
      <c r="E534" s="144" t="s">
        <v>244</v>
      </c>
      <c r="F534" s="144" t="s">
        <v>245</v>
      </c>
      <c r="G534" s="144" t="s">
        <v>246</v>
      </c>
      <c r="H534" s="144" t="s">
        <v>247</v>
      </c>
      <c r="I534" s="144" t="s">
        <v>248</v>
      </c>
      <c r="J534" s="144" t="s">
        <v>249</v>
      </c>
      <c r="K534" s="144" t="s">
        <v>250</v>
      </c>
      <c r="L534" s="144" t="s">
        <v>251</v>
      </c>
      <c r="M534" s="144" t="s">
        <v>252</v>
      </c>
      <c r="N534" s="144" t="s">
        <v>253</v>
      </c>
      <c r="O534" s="144" t="s">
        <v>254</v>
      </c>
      <c r="P534" s="144" t="s">
        <v>255</v>
      </c>
      <c r="Q534" s="144" t="s">
        <v>257</v>
      </c>
      <c r="R534" s="144" t="s">
        <v>258</v>
      </c>
      <c r="S534" s="144" t="s">
        <v>259</v>
      </c>
      <c r="T534" s="144" t="s">
        <v>260</v>
      </c>
      <c r="U534" s="144" t="s">
        <v>283</v>
      </c>
      <c r="V534" s="144" t="s">
        <v>285</v>
      </c>
      <c r="W534" s="144" t="s">
        <v>261</v>
      </c>
      <c r="X534" s="145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286</v>
      </c>
      <c r="E535" s="11" t="s">
        <v>286</v>
      </c>
      <c r="F535" s="11" t="s">
        <v>120</v>
      </c>
      <c r="G535" s="11" t="s">
        <v>286</v>
      </c>
      <c r="H535" s="11" t="s">
        <v>286</v>
      </c>
      <c r="I535" s="11" t="s">
        <v>120</v>
      </c>
      <c r="J535" s="11" t="s">
        <v>120</v>
      </c>
      <c r="K535" s="11" t="s">
        <v>286</v>
      </c>
      <c r="L535" s="11" t="s">
        <v>286</v>
      </c>
      <c r="M535" s="11" t="s">
        <v>286</v>
      </c>
      <c r="N535" s="11" t="s">
        <v>120</v>
      </c>
      <c r="O535" s="11" t="s">
        <v>120</v>
      </c>
      <c r="P535" s="11" t="s">
        <v>286</v>
      </c>
      <c r="Q535" s="11" t="s">
        <v>286</v>
      </c>
      <c r="R535" s="11" t="s">
        <v>287</v>
      </c>
      <c r="S535" s="11" t="s">
        <v>287</v>
      </c>
      <c r="T535" s="11" t="s">
        <v>120</v>
      </c>
      <c r="U535" s="11" t="s">
        <v>120</v>
      </c>
      <c r="V535" s="11" t="s">
        <v>286</v>
      </c>
      <c r="W535" s="11" t="s">
        <v>286</v>
      </c>
      <c r="X535" s="145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2</v>
      </c>
    </row>
    <row r="536" spans="1:65">
      <c r="A536" s="29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145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1">
        <v>8.59</v>
      </c>
      <c r="E537" s="21">
        <v>9.09</v>
      </c>
      <c r="F537" s="21">
        <v>8.6696999999999989</v>
      </c>
      <c r="G537" s="21">
        <v>8.93</v>
      </c>
      <c r="H537" s="140">
        <v>7.7466999999999997</v>
      </c>
      <c r="I537" s="140">
        <v>8.1569379151428301</v>
      </c>
      <c r="J537" s="140">
        <v>8.1999999999999993</v>
      </c>
      <c r="K537" s="21">
        <v>9.02</v>
      </c>
      <c r="L537" s="21">
        <v>8.43</v>
      </c>
      <c r="M537" s="21">
        <v>9.2899999999999991</v>
      </c>
      <c r="N537" s="21">
        <v>9.02</v>
      </c>
      <c r="O537" s="21">
        <v>9.1349999999999998</v>
      </c>
      <c r="P537" s="21">
        <v>8.65</v>
      </c>
      <c r="Q537" s="21">
        <v>9.0830000000000002</v>
      </c>
      <c r="R537" s="21">
        <v>8.85</v>
      </c>
      <c r="S537" s="21">
        <v>9.0747824433087487</v>
      </c>
      <c r="T537" s="140">
        <v>10.131</v>
      </c>
      <c r="U537" s="21">
        <v>8.8222390531854042</v>
      </c>
      <c r="V537" s="21">
        <v>9.52</v>
      </c>
      <c r="W537" s="21">
        <v>8.8699999999999992</v>
      </c>
      <c r="X537" s="145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</v>
      </c>
    </row>
    <row r="538" spans="1:65">
      <c r="A538" s="29"/>
      <c r="B538" s="19">
        <v>1</v>
      </c>
      <c r="C538" s="9">
        <v>2</v>
      </c>
      <c r="D538" s="11">
        <v>8.4499999999999993</v>
      </c>
      <c r="E538" s="11">
        <v>9.08</v>
      </c>
      <c r="F538" s="11">
        <v>8.8942999999999994</v>
      </c>
      <c r="G538" s="11">
        <v>9.1199999999999992</v>
      </c>
      <c r="H538" s="141">
        <v>7.9700999999999995</v>
      </c>
      <c r="I538" s="141">
        <v>8.1947860347501802</v>
      </c>
      <c r="J538" s="141">
        <v>8.2200000000000006</v>
      </c>
      <c r="K538" s="11">
        <v>9.06</v>
      </c>
      <c r="L538" s="11">
        <v>8.6300000000000008</v>
      </c>
      <c r="M538" s="11">
        <v>9.06</v>
      </c>
      <c r="N538" s="11">
        <v>9.07</v>
      </c>
      <c r="O538" s="11">
        <v>9.2899999999999991</v>
      </c>
      <c r="P538" s="11">
        <v>8.67</v>
      </c>
      <c r="Q538" s="11">
        <v>9.1219999999999999</v>
      </c>
      <c r="R538" s="11">
        <v>8.91</v>
      </c>
      <c r="S538" s="11">
        <v>8.9846920992458621</v>
      </c>
      <c r="T538" s="141">
        <v>10.131</v>
      </c>
      <c r="U538" s="11">
        <v>8.7559941911288046</v>
      </c>
      <c r="V538" s="11">
        <v>9.11</v>
      </c>
      <c r="W538" s="11">
        <v>8.6199999999999992</v>
      </c>
      <c r="X538" s="145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 t="e">
        <v>#N/A</v>
      </c>
    </row>
    <row r="539" spans="1:65">
      <c r="A539" s="29"/>
      <c r="B539" s="19">
        <v>1</v>
      </c>
      <c r="C539" s="9">
        <v>3</v>
      </c>
      <c r="D539" s="11">
        <v>8.5299999999999994</v>
      </c>
      <c r="E539" s="11">
        <v>9.1</v>
      </c>
      <c r="F539" s="11">
        <v>8.7097999999999995</v>
      </c>
      <c r="G539" s="11">
        <v>9.1199999999999992</v>
      </c>
      <c r="H539" s="141">
        <v>7.6910999999999996</v>
      </c>
      <c r="I539" s="141">
        <v>8.1862278978317811</v>
      </c>
      <c r="J539" s="141">
        <v>8.1999999999999993</v>
      </c>
      <c r="K539" s="11">
        <v>8.9600000000000009</v>
      </c>
      <c r="L539" s="11">
        <v>8.35</v>
      </c>
      <c r="M539" s="11">
        <v>9.26</v>
      </c>
      <c r="N539" s="11">
        <v>8.98</v>
      </c>
      <c r="O539" s="11">
        <v>9.6449999999999996</v>
      </c>
      <c r="P539" s="11">
        <v>8.74</v>
      </c>
      <c r="Q539" s="11">
        <v>8.9009999999999998</v>
      </c>
      <c r="R539" s="11">
        <v>8.8800000000000008</v>
      </c>
      <c r="S539" s="11">
        <v>9.0142044055893553</v>
      </c>
      <c r="T539" s="141">
        <v>10.131</v>
      </c>
      <c r="U539" s="11">
        <v>8.8990181253563065</v>
      </c>
      <c r="V539" s="11">
        <v>8.9700000000000006</v>
      </c>
      <c r="W539" s="11">
        <v>8.7899999999999991</v>
      </c>
      <c r="X539" s="145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16</v>
      </c>
    </row>
    <row r="540" spans="1:65">
      <c r="A540" s="29"/>
      <c r="B540" s="19">
        <v>1</v>
      </c>
      <c r="C540" s="9">
        <v>4</v>
      </c>
      <c r="D540" s="11">
        <v>8.74</v>
      </c>
      <c r="E540" s="11">
        <v>9.2100000000000009</v>
      </c>
      <c r="F540" s="11">
        <v>8.6814999999999998</v>
      </c>
      <c r="G540" s="11">
        <v>8.82</v>
      </c>
      <c r="H540" s="141">
        <v>7.7473000000000001</v>
      </c>
      <c r="I540" s="141">
        <v>8.1291050780141596</v>
      </c>
      <c r="J540" s="141">
        <v>8.15</v>
      </c>
      <c r="K540" s="11">
        <v>9.1999999999999993</v>
      </c>
      <c r="L540" s="11">
        <v>8.6199999999999992</v>
      </c>
      <c r="M540" s="11">
        <v>8.86</v>
      </c>
      <c r="N540" s="11">
        <v>9.07</v>
      </c>
      <c r="O540" s="11">
        <v>9.1159999999999997</v>
      </c>
      <c r="P540" s="11">
        <v>8.86</v>
      </c>
      <c r="Q540" s="11">
        <v>8.9280000000000008</v>
      </c>
      <c r="R540" s="11">
        <v>8.86</v>
      </c>
      <c r="S540" s="11">
        <v>9.1129706581930066</v>
      </c>
      <c r="T540" s="141">
        <v>10.131</v>
      </c>
      <c r="U540" s="11">
        <v>8.9541275841761969</v>
      </c>
      <c r="V540" s="11">
        <v>8.8699999999999992</v>
      </c>
      <c r="W540" s="11">
        <v>8.5500000000000007</v>
      </c>
      <c r="X540" s="145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8.9347449604840818</v>
      </c>
    </row>
    <row r="541" spans="1:65">
      <c r="A541" s="29"/>
      <c r="B541" s="19">
        <v>1</v>
      </c>
      <c r="C541" s="9">
        <v>5</v>
      </c>
      <c r="D541" s="11">
        <v>8.67</v>
      </c>
      <c r="E541" s="11">
        <v>9.11</v>
      </c>
      <c r="F541" s="11">
        <v>8.8214000000000006</v>
      </c>
      <c r="G541" s="11">
        <v>8.77</v>
      </c>
      <c r="H541" s="141">
        <v>7.7665999999999995</v>
      </c>
      <c r="I541" s="141">
        <v>8.1244149253683702</v>
      </c>
      <c r="J541" s="141">
        <v>8.17</v>
      </c>
      <c r="K541" s="11">
        <v>9.14</v>
      </c>
      <c r="L541" s="11">
        <v>8.58</v>
      </c>
      <c r="M541" s="11">
        <v>8.8699999999999992</v>
      </c>
      <c r="N541" s="11">
        <v>9.0399999999999991</v>
      </c>
      <c r="O541" s="11">
        <v>9.0640000000000001</v>
      </c>
      <c r="P541" s="11">
        <v>8.68</v>
      </c>
      <c r="Q541" s="11">
        <v>9.1449999999999996</v>
      </c>
      <c r="R541" s="11">
        <v>9.09</v>
      </c>
      <c r="S541" s="11">
        <v>9.0086838211229505</v>
      </c>
      <c r="T541" s="141">
        <v>10.071</v>
      </c>
      <c r="U541" s="11">
        <v>8.9147101010678291</v>
      </c>
      <c r="V541" s="11">
        <v>9.17</v>
      </c>
      <c r="W541" s="11">
        <v>8.67</v>
      </c>
      <c r="X541" s="145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46</v>
      </c>
    </row>
    <row r="542" spans="1:65">
      <c r="A542" s="29"/>
      <c r="B542" s="19">
        <v>1</v>
      </c>
      <c r="C542" s="9">
        <v>6</v>
      </c>
      <c r="D542" s="11">
        <v>8.4499999999999993</v>
      </c>
      <c r="E542" s="11">
        <v>9.1</v>
      </c>
      <c r="F542" s="11">
        <v>8.8109999999999999</v>
      </c>
      <c r="G542" s="11">
        <v>8.93</v>
      </c>
      <c r="H542" s="141">
        <v>7.6573000000000002</v>
      </c>
      <c r="I542" s="141">
        <v>8.115422648432471</v>
      </c>
      <c r="J542" s="141">
        <v>8.24</v>
      </c>
      <c r="K542" s="11">
        <v>9.1199999999999992</v>
      </c>
      <c r="L542" s="11">
        <v>8.94</v>
      </c>
      <c r="M542" s="11">
        <v>9.36</v>
      </c>
      <c r="N542" s="11">
        <v>8.9499999999999993</v>
      </c>
      <c r="O542" s="11">
        <v>9.3439999999999994</v>
      </c>
      <c r="P542" s="11">
        <v>8.74</v>
      </c>
      <c r="Q542" s="11">
        <v>9.1530000000000005</v>
      </c>
      <c r="R542" s="11">
        <v>9.18</v>
      </c>
      <c r="S542" s="11">
        <v>9.0300078537012016</v>
      </c>
      <c r="T542" s="141">
        <v>10.192</v>
      </c>
      <c r="U542" s="11">
        <v>8.7703858703963391</v>
      </c>
      <c r="V542" s="11">
        <v>9.18</v>
      </c>
      <c r="W542" s="11">
        <v>8.76</v>
      </c>
      <c r="X542" s="145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20" t="s">
        <v>268</v>
      </c>
      <c r="C543" s="12"/>
      <c r="D543" s="22">
        <v>8.5716666666666672</v>
      </c>
      <c r="E543" s="22">
        <v>9.1150000000000002</v>
      </c>
      <c r="F543" s="22">
        <v>8.7646166666666669</v>
      </c>
      <c r="G543" s="22">
        <v>8.9483333333333324</v>
      </c>
      <c r="H543" s="22">
        <v>7.7631833333333331</v>
      </c>
      <c r="I543" s="22">
        <v>8.151149083256632</v>
      </c>
      <c r="J543" s="22">
        <v>8.1966666666666672</v>
      </c>
      <c r="K543" s="22">
        <v>9.0833333333333321</v>
      </c>
      <c r="L543" s="22">
        <v>8.5916666666666668</v>
      </c>
      <c r="M543" s="22">
        <v>9.1166666666666654</v>
      </c>
      <c r="N543" s="22">
        <v>9.0216666666666665</v>
      </c>
      <c r="O543" s="22">
        <v>9.2656666666666663</v>
      </c>
      <c r="P543" s="22">
        <v>8.7233333333333345</v>
      </c>
      <c r="Q543" s="22">
        <v>9.0553333333333335</v>
      </c>
      <c r="R543" s="22">
        <v>8.9616666666666678</v>
      </c>
      <c r="S543" s="22">
        <v>9.0375568801935202</v>
      </c>
      <c r="T543" s="22">
        <v>10.131166666666667</v>
      </c>
      <c r="U543" s="22">
        <v>8.8527458208851471</v>
      </c>
      <c r="V543" s="22">
        <v>9.1366666666666667</v>
      </c>
      <c r="W543" s="22">
        <v>8.7099999999999991</v>
      </c>
      <c r="X543" s="145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269</v>
      </c>
      <c r="C544" s="28"/>
      <c r="D544" s="11">
        <v>8.5599999999999987</v>
      </c>
      <c r="E544" s="11">
        <v>9.1</v>
      </c>
      <c r="F544" s="11">
        <v>8.7604000000000006</v>
      </c>
      <c r="G544" s="11">
        <v>8.93</v>
      </c>
      <c r="H544" s="11">
        <v>7.7469999999999999</v>
      </c>
      <c r="I544" s="11">
        <v>8.1430214965784948</v>
      </c>
      <c r="J544" s="11">
        <v>8.1999999999999993</v>
      </c>
      <c r="K544" s="11">
        <v>9.09</v>
      </c>
      <c r="L544" s="11">
        <v>8.6</v>
      </c>
      <c r="M544" s="11">
        <v>9.16</v>
      </c>
      <c r="N544" s="11">
        <v>9.0299999999999994</v>
      </c>
      <c r="O544" s="11">
        <v>9.2124999999999986</v>
      </c>
      <c r="P544" s="11">
        <v>8.7100000000000009</v>
      </c>
      <c r="Q544" s="11">
        <v>9.1024999999999991</v>
      </c>
      <c r="R544" s="11">
        <v>8.8949999999999996</v>
      </c>
      <c r="S544" s="11">
        <v>9.0221061296452785</v>
      </c>
      <c r="T544" s="11">
        <v>10.131</v>
      </c>
      <c r="U544" s="11">
        <v>8.8606285892708563</v>
      </c>
      <c r="V544" s="11">
        <v>9.14</v>
      </c>
      <c r="W544" s="11">
        <v>8.7149999999999999</v>
      </c>
      <c r="X544" s="145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3" t="s">
        <v>270</v>
      </c>
      <c r="C545" s="28"/>
      <c r="D545" s="23">
        <v>0.11805366011550324</v>
      </c>
      <c r="E545" s="23">
        <v>4.7644516998286784E-2</v>
      </c>
      <c r="F545" s="23">
        <v>9.0681804496087912E-2</v>
      </c>
      <c r="G545" s="23">
        <v>0.14688998150543345</v>
      </c>
      <c r="H545" s="23">
        <v>0.10932286890978771</v>
      </c>
      <c r="I545" s="23">
        <v>3.3601335844350953E-2</v>
      </c>
      <c r="J545" s="23">
        <v>3.2659863237109066E-2</v>
      </c>
      <c r="K545" s="23">
        <v>8.7101473389757295E-2</v>
      </c>
      <c r="L545" s="23">
        <v>0.20409964886463342</v>
      </c>
      <c r="M545" s="23">
        <v>0.21896727304934557</v>
      </c>
      <c r="N545" s="23">
        <v>4.8751068364361876E-2</v>
      </c>
      <c r="O545" s="23">
        <v>0.21483264804648897</v>
      </c>
      <c r="P545" s="23">
        <v>7.6594168620506831E-2</v>
      </c>
      <c r="Q545" s="23">
        <v>0.11209043967558803</v>
      </c>
      <c r="R545" s="23">
        <v>0.13876839217439485</v>
      </c>
      <c r="S545" s="23">
        <v>4.7547123860982483E-2</v>
      </c>
      <c r="T545" s="23">
        <v>3.826443082899153E-2</v>
      </c>
      <c r="U545" s="23">
        <v>8.1650060977497635E-2</v>
      </c>
      <c r="V545" s="23">
        <v>0.22339800058788942</v>
      </c>
      <c r="W545" s="23">
        <v>0.11815244390193502</v>
      </c>
      <c r="X545" s="227"/>
      <c r="Y545" s="228"/>
      <c r="Z545" s="228"/>
      <c r="AA545" s="228"/>
      <c r="AB545" s="228"/>
      <c r="AC545" s="228"/>
      <c r="AD545" s="228"/>
      <c r="AE545" s="228"/>
      <c r="AF545" s="228"/>
      <c r="AG545" s="228"/>
      <c r="AH545" s="228"/>
      <c r="AI545" s="228"/>
      <c r="AJ545" s="228"/>
      <c r="AK545" s="228"/>
      <c r="AL545" s="228"/>
      <c r="AM545" s="228"/>
      <c r="AN545" s="228"/>
      <c r="AO545" s="228"/>
      <c r="AP545" s="228"/>
      <c r="AQ545" s="228"/>
      <c r="AR545" s="228"/>
      <c r="AS545" s="228"/>
      <c r="AT545" s="228"/>
      <c r="AU545" s="228"/>
      <c r="AV545" s="228"/>
      <c r="AW545" s="228"/>
      <c r="AX545" s="228"/>
      <c r="AY545" s="228"/>
      <c r="AZ545" s="228"/>
      <c r="BA545" s="228"/>
      <c r="BB545" s="228"/>
      <c r="BC545" s="228"/>
      <c r="BD545" s="228"/>
      <c r="BE545" s="228"/>
      <c r="BF545" s="228"/>
      <c r="BG545" s="228"/>
      <c r="BH545" s="228"/>
      <c r="BI545" s="228"/>
      <c r="BJ545" s="228"/>
      <c r="BK545" s="228"/>
      <c r="BL545" s="228"/>
      <c r="BM545" s="54"/>
    </row>
    <row r="546" spans="1:65">
      <c r="A546" s="29"/>
      <c r="B546" s="3" t="s">
        <v>86</v>
      </c>
      <c r="C546" s="28"/>
      <c r="D546" s="13">
        <v>1.377254444279641E-2</v>
      </c>
      <c r="E546" s="13">
        <v>5.2270452000314624E-3</v>
      </c>
      <c r="F546" s="13">
        <v>1.0346351465771035E-2</v>
      </c>
      <c r="G546" s="13">
        <v>1.6415345297683008E-2</v>
      </c>
      <c r="H546" s="13">
        <v>1.4082221714432573E-2</v>
      </c>
      <c r="I546" s="13">
        <v>4.1222820857701936E-3</v>
      </c>
      <c r="J546" s="13">
        <v>3.9845298784598289E-3</v>
      </c>
      <c r="K546" s="13">
        <v>9.5891530337347489E-3</v>
      </c>
      <c r="L546" s="13">
        <v>2.3755536240306508E-2</v>
      </c>
      <c r="M546" s="13">
        <v>2.4018348049288367E-2</v>
      </c>
      <c r="N546" s="13">
        <v>5.403776282766881E-3</v>
      </c>
      <c r="O546" s="13">
        <v>2.3185881359120298E-2</v>
      </c>
      <c r="P546" s="13">
        <v>8.7803785197371215E-3</v>
      </c>
      <c r="Q546" s="13">
        <v>1.2378389127098729E-2</v>
      </c>
      <c r="R546" s="13">
        <v>1.5484663437723062E-2</v>
      </c>
      <c r="S546" s="13">
        <v>5.2610594313586617E-3</v>
      </c>
      <c r="T546" s="13">
        <v>3.7769027090323454E-3</v>
      </c>
      <c r="U546" s="13">
        <v>9.2231340003991902E-3</v>
      </c>
      <c r="V546" s="13">
        <v>2.4450711483534046E-2</v>
      </c>
      <c r="W546" s="13">
        <v>1.3565148553609074E-2</v>
      </c>
      <c r="X546" s="145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3" t="s">
        <v>271</v>
      </c>
      <c r="C547" s="28"/>
      <c r="D547" s="13">
        <v>-4.0636671267418323E-2</v>
      </c>
      <c r="E547" s="13">
        <v>2.0174614979290073E-2</v>
      </c>
      <c r="F547" s="13">
        <v>-1.9041203142321939E-2</v>
      </c>
      <c r="G547" s="13">
        <v>1.5208461919560268E-3</v>
      </c>
      <c r="H547" s="13">
        <v>-0.13112423827789643</v>
      </c>
      <c r="I547" s="13">
        <v>-8.7702097899053477E-2</v>
      </c>
      <c r="J547" s="13">
        <v>-8.2607651038919649E-2</v>
      </c>
      <c r="K547" s="13">
        <v>1.6630398909696531E-2</v>
      </c>
      <c r="L547" s="13">
        <v>-3.8398219012938384E-2</v>
      </c>
      <c r="M547" s="13">
        <v>2.0361152667163207E-2</v>
      </c>
      <c r="N547" s="13">
        <v>9.7285044583830249E-3</v>
      </c>
      <c r="O547" s="13">
        <v>3.7037621963039724E-2</v>
      </c>
      <c r="P547" s="13">
        <v>-2.3661741670944481E-2</v>
      </c>
      <c r="Q547" s="13">
        <v>1.3496565753424505E-2</v>
      </c>
      <c r="R547" s="13">
        <v>3.0131476949428748E-3</v>
      </c>
      <c r="S547" s="13">
        <v>1.1506978673050838E-2</v>
      </c>
      <c r="T547" s="13">
        <v>0.13390664327566482</v>
      </c>
      <c r="U547" s="13">
        <v>-9.1775579450330547E-3</v>
      </c>
      <c r="V547" s="13">
        <v>2.2599604921643479E-2</v>
      </c>
      <c r="W547" s="13">
        <v>-2.515404317393144E-2</v>
      </c>
      <c r="X547" s="145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45" t="s">
        <v>272</v>
      </c>
      <c r="C548" s="46"/>
      <c r="D548" s="44">
        <v>1.39</v>
      </c>
      <c r="E548" s="44">
        <v>0.57999999999999996</v>
      </c>
      <c r="F548" s="44">
        <v>0.69</v>
      </c>
      <c r="G548" s="44">
        <v>0.02</v>
      </c>
      <c r="H548" s="44">
        <v>4.32</v>
      </c>
      <c r="I548" s="44">
        <v>2.91</v>
      </c>
      <c r="J548" s="44">
        <v>2.75</v>
      </c>
      <c r="K548" s="44">
        <v>0.47</v>
      </c>
      <c r="L548" s="44">
        <v>1.32</v>
      </c>
      <c r="M548" s="44">
        <v>0.59</v>
      </c>
      <c r="N548" s="44">
        <v>0.24</v>
      </c>
      <c r="O548" s="44">
        <v>1.1299999999999999</v>
      </c>
      <c r="P548" s="44">
        <v>0.84</v>
      </c>
      <c r="Q548" s="44">
        <v>0.36</v>
      </c>
      <c r="R548" s="44">
        <v>0.02</v>
      </c>
      <c r="S548" s="44">
        <v>0.3</v>
      </c>
      <c r="T548" s="44">
        <v>4.26</v>
      </c>
      <c r="U548" s="44">
        <v>0.37</v>
      </c>
      <c r="V548" s="44">
        <v>0.66</v>
      </c>
      <c r="W548" s="44">
        <v>0.89</v>
      </c>
      <c r="X548" s="145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BM549" s="53"/>
    </row>
    <row r="550" spans="1:65" ht="15">
      <c r="B550" s="8" t="s">
        <v>516</v>
      </c>
      <c r="BM550" s="27" t="s">
        <v>66</v>
      </c>
    </row>
    <row r="551" spans="1:65" ht="15">
      <c r="A551" s="24" t="s">
        <v>56</v>
      </c>
      <c r="B551" s="18" t="s">
        <v>117</v>
      </c>
      <c r="C551" s="15" t="s">
        <v>118</v>
      </c>
      <c r="D551" s="16" t="s">
        <v>240</v>
      </c>
      <c r="E551" s="17" t="s">
        <v>240</v>
      </c>
      <c r="F551" s="17" t="s">
        <v>240</v>
      </c>
      <c r="G551" s="17" t="s">
        <v>240</v>
      </c>
      <c r="H551" s="17" t="s">
        <v>240</v>
      </c>
      <c r="I551" s="17" t="s">
        <v>240</v>
      </c>
      <c r="J551" s="17" t="s">
        <v>240</v>
      </c>
      <c r="K551" s="17" t="s">
        <v>240</v>
      </c>
      <c r="L551" s="17" t="s">
        <v>240</v>
      </c>
      <c r="M551" s="17" t="s">
        <v>240</v>
      </c>
      <c r="N551" s="17" t="s">
        <v>240</v>
      </c>
      <c r="O551" s="17" t="s">
        <v>240</v>
      </c>
      <c r="P551" s="17" t="s">
        <v>240</v>
      </c>
      <c r="Q551" s="17" t="s">
        <v>240</v>
      </c>
      <c r="R551" s="17" t="s">
        <v>240</v>
      </c>
      <c r="S551" s="17" t="s">
        <v>240</v>
      </c>
      <c r="T551" s="17" t="s">
        <v>240</v>
      </c>
      <c r="U551" s="17" t="s">
        <v>240</v>
      </c>
      <c r="V551" s="17" t="s">
        <v>240</v>
      </c>
      <c r="W551" s="17" t="s">
        <v>240</v>
      </c>
      <c r="X551" s="17" t="s">
        <v>240</v>
      </c>
      <c r="Y551" s="145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241</v>
      </c>
      <c r="C552" s="9" t="s">
        <v>241</v>
      </c>
      <c r="D552" s="143" t="s">
        <v>243</v>
      </c>
      <c r="E552" s="144" t="s">
        <v>244</v>
      </c>
      <c r="F552" s="144" t="s">
        <v>245</v>
      </c>
      <c r="G552" s="144" t="s">
        <v>246</v>
      </c>
      <c r="H552" s="144" t="s">
        <v>247</v>
      </c>
      <c r="I552" s="144" t="s">
        <v>248</v>
      </c>
      <c r="J552" s="144" t="s">
        <v>249</v>
      </c>
      <c r="K552" s="144" t="s">
        <v>250</v>
      </c>
      <c r="L552" s="144" t="s">
        <v>251</v>
      </c>
      <c r="M552" s="144" t="s">
        <v>252</v>
      </c>
      <c r="N552" s="144" t="s">
        <v>253</v>
      </c>
      <c r="O552" s="144" t="s">
        <v>254</v>
      </c>
      <c r="P552" s="144" t="s">
        <v>255</v>
      </c>
      <c r="Q552" s="144" t="s">
        <v>257</v>
      </c>
      <c r="R552" s="144" t="s">
        <v>258</v>
      </c>
      <c r="S552" s="144" t="s">
        <v>259</v>
      </c>
      <c r="T552" s="144" t="s">
        <v>260</v>
      </c>
      <c r="U552" s="144" t="s">
        <v>283</v>
      </c>
      <c r="V552" s="144" t="s">
        <v>285</v>
      </c>
      <c r="W552" s="144" t="s">
        <v>284</v>
      </c>
      <c r="X552" s="144" t="s">
        <v>261</v>
      </c>
      <c r="Y552" s="145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286</v>
      </c>
      <c r="E553" s="11" t="s">
        <v>286</v>
      </c>
      <c r="F553" s="11" t="s">
        <v>120</v>
      </c>
      <c r="G553" s="11" t="s">
        <v>286</v>
      </c>
      <c r="H553" s="11" t="s">
        <v>286</v>
      </c>
      <c r="I553" s="11" t="s">
        <v>120</v>
      </c>
      <c r="J553" s="11" t="s">
        <v>120</v>
      </c>
      <c r="K553" s="11" t="s">
        <v>286</v>
      </c>
      <c r="L553" s="11" t="s">
        <v>286</v>
      </c>
      <c r="M553" s="11" t="s">
        <v>286</v>
      </c>
      <c r="N553" s="11" t="s">
        <v>120</v>
      </c>
      <c r="O553" s="11" t="s">
        <v>120</v>
      </c>
      <c r="P553" s="11" t="s">
        <v>286</v>
      </c>
      <c r="Q553" s="11" t="s">
        <v>286</v>
      </c>
      <c r="R553" s="11" t="s">
        <v>287</v>
      </c>
      <c r="S553" s="11" t="s">
        <v>287</v>
      </c>
      <c r="T553" s="11" t="s">
        <v>120</v>
      </c>
      <c r="U553" s="11" t="s">
        <v>120</v>
      </c>
      <c r="V553" s="11" t="s">
        <v>286</v>
      </c>
      <c r="W553" s="11" t="s">
        <v>120</v>
      </c>
      <c r="X553" s="11" t="s">
        <v>286</v>
      </c>
      <c r="Y553" s="145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145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26">
        <v>0.125</v>
      </c>
      <c r="E555" s="226">
        <v>0.123</v>
      </c>
      <c r="F555" s="226">
        <v>0.11770000000000001</v>
      </c>
      <c r="G555" s="226">
        <v>0.11900000000000001</v>
      </c>
      <c r="H555" s="231">
        <v>0.10690000000000001</v>
      </c>
      <c r="I555" s="226">
        <v>0.11913856917781768</v>
      </c>
      <c r="J555" s="226">
        <v>0.1153</v>
      </c>
      <c r="K555" s="226">
        <v>0.11750000000000001</v>
      </c>
      <c r="L555" s="226">
        <v>0.12</v>
      </c>
      <c r="M555" s="226">
        <v>0.1225</v>
      </c>
      <c r="N555" s="226">
        <v>0.124</v>
      </c>
      <c r="O555" s="226">
        <v>0.12520000000000001</v>
      </c>
      <c r="P555" s="226">
        <v>0.11499999999999999</v>
      </c>
      <c r="Q555" s="226">
        <v>0.1186</v>
      </c>
      <c r="R555" s="226">
        <v>0.12390000000000001</v>
      </c>
      <c r="S555" s="226">
        <v>0.1191616899402712</v>
      </c>
      <c r="T555" s="226">
        <v>0.124</v>
      </c>
      <c r="U555" s="226">
        <v>0.12842203050668455</v>
      </c>
      <c r="V555" s="231">
        <v>0.14400000000000002</v>
      </c>
      <c r="W555" s="226">
        <v>0.1274542692</v>
      </c>
      <c r="X555" s="226">
        <v>0.1263</v>
      </c>
      <c r="Y555" s="227"/>
      <c r="Z555" s="228"/>
      <c r="AA555" s="228"/>
      <c r="AB555" s="228"/>
      <c r="AC555" s="228"/>
      <c r="AD555" s="228"/>
      <c r="AE555" s="228"/>
      <c r="AF555" s="228"/>
      <c r="AG555" s="228"/>
      <c r="AH555" s="228"/>
      <c r="AI555" s="228"/>
      <c r="AJ555" s="228"/>
      <c r="AK555" s="228"/>
      <c r="AL555" s="228"/>
      <c r="AM555" s="228"/>
      <c r="AN555" s="228"/>
      <c r="AO555" s="228"/>
      <c r="AP555" s="228"/>
      <c r="AQ555" s="228"/>
      <c r="AR555" s="228"/>
      <c r="AS555" s="228"/>
      <c r="AT555" s="228"/>
      <c r="AU555" s="228"/>
      <c r="AV555" s="228"/>
      <c r="AW555" s="228"/>
      <c r="AX555" s="228"/>
      <c r="AY555" s="228"/>
      <c r="AZ555" s="228"/>
      <c r="BA555" s="228"/>
      <c r="BB555" s="228"/>
      <c r="BC555" s="228"/>
      <c r="BD555" s="228"/>
      <c r="BE555" s="228"/>
      <c r="BF555" s="228"/>
      <c r="BG555" s="228"/>
      <c r="BH555" s="228"/>
      <c r="BI555" s="228"/>
      <c r="BJ555" s="228"/>
      <c r="BK555" s="228"/>
      <c r="BL555" s="228"/>
      <c r="BM555" s="229">
        <v>1</v>
      </c>
    </row>
    <row r="556" spans="1:65">
      <c r="A556" s="29"/>
      <c r="B556" s="19">
        <v>1</v>
      </c>
      <c r="C556" s="9">
        <v>2</v>
      </c>
      <c r="D556" s="23">
        <v>0.123</v>
      </c>
      <c r="E556" s="23">
        <v>0.1235</v>
      </c>
      <c r="F556" s="23">
        <v>0.1205</v>
      </c>
      <c r="G556" s="23">
        <v>0.1205</v>
      </c>
      <c r="H556" s="232">
        <v>0.1087</v>
      </c>
      <c r="I556" s="23">
        <v>0.1158928182034189</v>
      </c>
      <c r="J556" s="23">
        <v>0.1132</v>
      </c>
      <c r="K556" s="23">
        <v>0.11750000000000001</v>
      </c>
      <c r="L556" s="23">
        <v>0.12</v>
      </c>
      <c r="M556" s="23">
        <v>0.11850000000000001</v>
      </c>
      <c r="N556" s="23">
        <v>0.124</v>
      </c>
      <c r="O556" s="23">
        <v>0.12669999999999998</v>
      </c>
      <c r="P556" s="23">
        <v>0.11449999999999999</v>
      </c>
      <c r="Q556" s="23">
        <v>0.11919999999999999</v>
      </c>
      <c r="R556" s="23">
        <v>0.12409999999999999</v>
      </c>
      <c r="S556" s="23">
        <v>0.11726758566304285</v>
      </c>
      <c r="T556" s="23">
        <v>0.124</v>
      </c>
      <c r="U556" s="23">
        <v>0.12636065453139805</v>
      </c>
      <c r="V556" s="232">
        <v>0.13999999999999999</v>
      </c>
      <c r="W556" s="23">
        <v>0.12691626810000001</v>
      </c>
      <c r="X556" s="23">
        <v>0.121</v>
      </c>
      <c r="Y556" s="227"/>
      <c r="Z556" s="228"/>
      <c r="AA556" s="228"/>
      <c r="AB556" s="228"/>
      <c r="AC556" s="228"/>
      <c r="AD556" s="228"/>
      <c r="AE556" s="228"/>
      <c r="AF556" s="228"/>
      <c r="AG556" s="228"/>
      <c r="AH556" s="228"/>
      <c r="AI556" s="228"/>
      <c r="AJ556" s="228"/>
      <c r="AK556" s="228"/>
      <c r="AL556" s="228"/>
      <c r="AM556" s="228"/>
      <c r="AN556" s="228"/>
      <c r="AO556" s="228"/>
      <c r="AP556" s="228"/>
      <c r="AQ556" s="228"/>
      <c r="AR556" s="228"/>
      <c r="AS556" s="228"/>
      <c r="AT556" s="228"/>
      <c r="AU556" s="228"/>
      <c r="AV556" s="228"/>
      <c r="AW556" s="228"/>
      <c r="AX556" s="228"/>
      <c r="AY556" s="228"/>
      <c r="AZ556" s="228"/>
      <c r="BA556" s="228"/>
      <c r="BB556" s="228"/>
      <c r="BC556" s="228"/>
      <c r="BD556" s="228"/>
      <c r="BE556" s="228"/>
      <c r="BF556" s="228"/>
      <c r="BG556" s="228"/>
      <c r="BH556" s="228"/>
      <c r="BI556" s="228"/>
      <c r="BJ556" s="228"/>
      <c r="BK556" s="228"/>
      <c r="BL556" s="228"/>
      <c r="BM556" s="229" t="e">
        <v>#N/A</v>
      </c>
    </row>
    <row r="557" spans="1:65">
      <c r="A557" s="29"/>
      <c r="B557" s="19">
        <v>1</v>
      </c>
      <c r="C557" s="9">
        <v>3</v>
      </c>
      <c r="D557" s="23">
        <v>0.124</v>
      </c>
      <c r="E557" s="23">
        <v>0.125</v>
      </c>
      <c r="F557" s="23">
        <v>0.1186</v>
      </c>
      <c r="G557" s="23">
        <v>0.1215</v>
      </c>
      <c r="H557" s="232">
        <v>0.10629999999999999</v>
      </c>
      <c r="I557" s="23">
        <v>0.118274243655847</v>
      </c>
      <c r="J557" s="23">
        <v>0.1181</v>
      </c>
      <c r="K557" s="23">
        <v>0.11499999999999999</v>
      </c>
      <c r="L557" s="23">
        <v>0.12</v>
      </c>
      <c r="M557" s="23">
        <v>0.122</v>
      </c>
      <c r="N557" s="23">
        <v>0.123</v>
      </c>
      <c r="O557" s="23">
        <v>0.13120000000000001</v>
      </c>
      <c r="P557" s="23">
        <v>0.11550000000000001</v>
      </c>
      <c r="Q557" s="23">
        <v>0.1157</v>
      </c>
      <c r="R557" s="23">
        <v>0.1227</v>
      </c>
      <c r="S557" s="23">
        <v>0.11826469866353213</v>
      </c>
      <c r="T557" s="23">
        <v>0.124</v>
      </c>
      <c r="U557" s="23">
        <v>0.12398654809087424</v>
      </c>
      <c r="V557" s="232">
        <v>0.13899999999999998</v>
      </c>
      <c r="W557" s="23">
        <v>0.12701094800000001</v>
      </c>
      <c r="X557" s="23">
        <v>0.1245</v>
      </c>
      <c r="Y557" s="227"/>
      <c r="Z557" s="228"/>
      <c r="AA557" s="228"/>
      <c r="AB557" s="228"/>
      <c r="AC557" s="228"/>
      <c r="AD557" s="228"/>
      <c r="AE557" s="228"/>
      <c r="AF557" s="228"/>
      <c r="AG557" s="228"/>
      <c r="AH557" s="228"/>
      <c r="AI557" s="228"/>
      <c r="AJ557" s="228"/>
      <c r="AK557" s="228"/>
      <c r="AL557" s="228"/>
      <c r="AM557" s="228"/>
      <c r="AN557" s="228"/>
      <c r="AO557" s="228"/>
      <c r="AP557" s="228"/>
      <c r="AQ557" s="228"/>
      <c r="AR557" s="228"/>
      <c r="AS557" s="228"/>
      <c r="AT557" s="228"/>
      <c r="AU557" s="228"/>
      <c r="AV557" s="228"/>
      <c r="AW557" s="228"/>
      <c r="AX557" s="228"/>
      <c r="AY557" s="228"/>
      <c r="AZ557" s="228"/>
      <c r="BA557" s="228"/>
      <c r="BB557" s="228"/>
      <c r="BC557" s="228"/>
      <c r="BD557" s="228"/>
      <c r="BE557" s="228"/>
      <c r="BF557" s="228"/>
      <c r="BG557" s="228"/>
      <c r="BH557" s="228"/>
      <c r="BI557" s="228"/>
      <c r="BJ557" s="228"/>
      <c r="BK557" s="228"/>
      <c r="BL557" s="228"/>
      <c r="BM557" s="229">
        <v>16</v>
      </c>
    </row>
    <row r="558" spans="1:65">
      <c r="A558" s="29"/>
      <c r="B558" s="19">
        <v>1</v>
      </c>
      <c r="C558" s="9">
        <v>4</v>
      </c>
      <c r="D558" s="23">
        <v>0.126</v>
      </c>
      <c r="E558" s="23">
        <v>0.11950000000000001</v>
      </c>
      <c r="F558" s="23">
        <v>0.11620000000000001</v>
      </c>
      <c r="G558" s="23">
        <v>0.11800000000000001</v>
      </c>
      <c r="H558" s="232">
        <v>0.10690000000000001</v>
      </c>
      <c r="I558" s="23">
        <v>0.11843932379105011</v>
      </c>
      <c r="J558" s="23">
        <v>0.11280000000000001</v>
      </c>
      <c r="K558" s="23">
        <v>0.1225</v>
      </c>
      <c r="L558" s="23">
        <v>0.12</v>
      </c>
      <c r="M558" s="23">
        <v>0.11850000000000001</v>
      </c>
      <c r="N558" s="23">
        <v>0.125</v>
      </c>
      <c r="O558" s="23">
        <v>0.1245</v>
      </c>
      <c r="P558" s="23">
        <v>0.11550000000000001</v>
      </c>
      <c r="Q558" s="23">
        <v>0.1163</v>
      </c>
      <c r="R558" s="23">
        <v>0.12310000000000001</v>
      </c>
      <c r="S558" s="23">
        <v>0.11464409047962743</v>
      </c>
      <c r="T558" s="23">
        <v>0.124</v>
      </c>
      <c r="U558" s="23">
        <v>0.12045079732884943</v>
      </c>
      <c r="V558" s="232">
        <v>0.13600000000000001</v>
      </c>
      <c r="W558" s="233">
        <v>0.132432147</v>
      </c>
      <c r="X558" s="23">
        <v>0.1201</v>
      </c>
      <c r="Y558" s="227"/>
      <c r="Z558" s="228"/>
      <c r="AA558" s="228"/>
      <c r="AB558" s="228"/>
      <c r="AC558" s="228"/>
      <c r="AD558" s="228"/>
      <c r="AE558" s="228"/>
      <c r="AF558" s="228"/>
      <c r="AG558" s="228"/>
      <c r="AH558" s="228"/>
      <c r="AI558" s="228"/>
      <c r="AJ558" s="228"/>
      <c r="AK558" s="228"/>
      <c r="AL558" s="228"/>
      <c r="AM558" s="228"/>
      <c r="AN558" s="228"/>
      <c r="AO558" s="228"/>
      <c r="AP558" s="228"/>
      <c r="AQ558" s="228"/>
      <c r="AR558" s="228"/>
      <c r="AS558" s="228"/>
      <c r="AT558" s="228"/>
      <c r="AU558" s="228"/>
      <c r="AV558" s="228"/>
      <c r="AW558" s="228"/>
      <c r="AX558" s="228"/>
      <c r="AY558" s="228"/>
      <c r="AZ558" s="228"/>
      <c r="BA558" s="228"/>
      <c r="BB558" s="228"/>
      <c r="BC558" s="228"/>
      <c r="BD558" s="228"/>
      <c r="BE558" s="228"/>
      <c r="BF558" s="228"/>
      <c r="BG558" s="228"/>
      <c r="BH558" s="228"/>
      <c r="BI558" s="228"/>
      <c r="BJ558" s="228"/>
      <c r="BK558" s="228"/>
      <c r="BL558" s="228"/>
      <c r="BM558" s="229">
        <v>0.12108601333517049</v>
      </c>
    </row>
    <row r="559" spans="1:65">
      <c r="A559" s="29"/>
      <c r="B559" s="19">
        <v>1</v>
      </c>
      <c r="C559" s="9">
        <v>5</v>
      </c>
      <c r="D559" s="23">
        <v>0.127</v>
      </c>
      <c r="E559" s="23">
        <v>0.12</v>
      </c>
      <c r="F559" s="23">
        <v>0.1196</v>
      </c>
      <c r="G559" s="23">
        <v>0.11650000000000001</v>
      </c>
      <c r="H559" s="232">
        <v>0.10610000000000001</v>
      </c>
      <c r="I559" s="23">
        <v>0.118315989649087</v>
      </c>
      <c r="J559" s="23">
        <v>0.1164</v>
      </c>
      <c r="K559" s="23">
        <v>0.121</v>
      </c>
      <c r="L559" s="23">
        <v>0.12</v>
      </c>
      <c r="M559" s="23">
        <v>0.11600000000000001</v>
      </c>
      <c r="N559" s="23">
        <v>0.121</v>
      </c>
      <c r="O559" s="23">
        <v>0.1242</v>
      </c>
      <c r="P559" s="23">
        <v>0.11550000000000001</v>
      </c>
      <c r="Q559" s="23">
        <v>0.11939999999999999</v>
      </c>
      <c r="R559" s="23">
        <v>0.12459999999999999</v>
      </c>
      <c r="S559" s="23">
        <v>0.11750797595130402</v>
      </c>
      <c r="T559" s="23">
        <v>0.124</v>
      </c>
      <c r="U559" s="23">
        <v>0.12360056792086024</v>
      </c>
      <c r="V559" s="232">
        <v>0.13899999999999998</v>
      </c>
      <c r="W559" s="23"/>
      <c r="X559" s="23">
        <v>0.12229999999999999</v>
      </c>
      <c r="Y559" s="227"/>
      <c r="Z559" s="228"/>
      <c r="AA559" s="228"/>
      <c r="AB559" s="228"/>
      <c r="AC559" s="228"/>
      <c r="AD559" s="228"/>
      <c r="AE559" s="228"/>
      <c r="AF559" s="228"/>
      <c r="AG559" s="228"/>
      <c r="AH559" s="228"/>
      <c r="AI559" s="228"/>
      <c r="AJ559" s="228"/>
      <c r="AK559" s="228"/>
      <c r="AL559" s="228"/>
      <c r="AM559" s="228"/>
      <c r="AN559" s="228"/>
      <c r="AO559" s="228"/>
      <c r="AP559" s="228"/>
      <c r="AQ559" s="228"/>
      <c r="AR559" s="228"/>
      <c r="AS559" s="228"/>
      <c r="AT559" s="228"/>
      <c r="AU559" s="228"/>
      <c r="AV559" s="228"/>
      <c r="AW559" s="228"/>
      <c r="AX559" s="228"/>
      <c r="AY559" s="228"/>
      <c r="AZ559" s="228"/>
      <c r="BA559" s="228"/>
      <c r="BB559" s="228"/>
      <c r="BC559" s="228"/>
      <c r="BD559" s="228"/>
      <c r="BE559" s="228"/>
      <c r="BF559" s="228"/>
      <c r="BG559" s="228"/>
      <c r="BH559" s="228"/>
      <c r="BI559" s="228"/>
      <c r="BJ559" s="228"/>
      <c r="BK559" s="228"/>
      <c r="BL559" s="228"/>
      <c r="BM559" s="229">
        <v>47</v>
      </c>
    </row>
    <row r="560" spans="1:65">
      <c r="A560" s="29"/>
      <c r="B560" s="19">
        <v>1</v>
      </c>
      <c r="C560" s="9">
        <v>6</v>
      </c>
      <c r="D560" s="23">
        <v>0.123</v>
      </c>
      <c r="E560" s="23">
        <v>0.125</v>
      </c>
      <c r="F560" s="23">
        <v>0.11919999999999999</v>
      </c>
      <c r="G560" s="23">
        <v>0.11750000000000001</v>
      </c>
      <c r="H560" s="232">
        <v>0.1065</v>
      </c>
      <c r="I560" s="23">
        <v>0.11863761725893943</v>
      </c>
      <c r="J560" s="23">
        <v>0.1137</v>
      </c>
      <c r="K560" s="23">
        <v>0.121</v>
      </c>
      <c r="L560" s="23">
        <v>0.13</v>
      </c>
      <c r="M560" s="23">
        <v>0.123</v>
      </c>
      <c r="N560" s="23">
        <v>0.123</v>
      </c>
      <c r="O560" s="23">
        <v>0.1273</v>
      </c>
      <c r="P560" s="23">
        <v>0.11600000000000001</v>
      </c>
      <c r="Q560" s="23">
        <v>0.1193</v>
      </c>
      <c r="R560" s="23">
        <v>0.12429999999999999</v>
      </c>
      <c r="S560" s="23">
        <v>0.11748690973358467</v>
      </c>
      <c r="T560" s="23">
        <v>0.124</v>
      </c>
      <c r="U560" s="23">
        <v>0.11801171914840533</v>
      </c>
      <c r="V560" s="232">
        <v>0.13999999999999999</v>
      </c>
      <c r="W560" s="23"/>
      <c r="X560" s="23">
        <v>0.12390000000000001</v>
      </c>
      <c r="Y560" s="227"/>
      <c r="Z560" s="228"/>
      <c r="AA560" s="228"/>
      <c r="AB560" s="228"/>
      <c r="AC560" s="228"/>
      <c r="AD560" s="228"/>
      <c r="AE560" s="228"/>
      <c r="AF560" s="228"/>
      <c r="AG560" s="228"/>
      <c r="AH560" s="228"/>
      <c r="AI560" s="228"/>
      <c r="AJ560" s="228"/>
      <c r="AK560" s="228"/>
      <c r="AL560" s="228"/>
      <c r="AM560" s="228"/>
      <c r="AN560" s="228"/>
      <c r="AO560" s="228"/>
      <c r="AP560" s="228"/>
      <c r="AQ560" s="228"/>
      <c r="AR560" s="228"/>
      <c r="AS560" s="228"/>
      <c r="AT560" s="228"/>
      <c r="AU560" s="228"/>
      <c r="AV560" s="228"/>
      <c r="AW560" s="228"/>
      <c r="AX560" s="228"/>
      <c r="AY560" s="228"/>
      <c r="AZ560" s="228"/>
      <c r="BA560" s="228"/>
      <c r="BB560" s="228"/>
      <c r="BC560" s="228"/>
      <c r="BD560" s="228"/>
      <c r="BE560" s="228"/>
      <c r="BF560" s="228"/>
      <c r="BG560" s="228"/>
      <c r="BH560" s="228"/>
      <c r="BI560" s="228"/>
      <c r="BJ560" s="228"/>
      <c r="BK560" s="228"/>
      <c r="BL560" s="228"/>
      <c r="BM560" s="54"/>
    </row>
    <row r="561" spans="1:65">
      <c r="A561" s="29"/>
      <c r="B561" s="20" t="s">
        <v>268</v>
      </c>
      <c r="C561" s="12"/>
      <c r="D561" s="230">
        <v>0.12466666666666666</v>
      </c>
      <c r="E561" s="230">
        <v>0.12266666666666666</v>
      </c>
      <c r="F561" s="230">
        <v>0.11863333333333333</v>
      </c>
      <c r="G561" s="230">
        <v>0.11883333333333335</v>
      </c>
      <c r="H561" s="230">
        <v>0.10690000000000001</v>
      </c>
      <c r="I561" s="230">
        <v>0.11811642695602668</v>
      </c>
      <c r="J561" s="230">
        <v>0.11491666666666667</v>
      </c>
      <c r="K561" s="230">
        <v>0.11908333333333332</v>
      </c>
      <c r="L561" s="230">
        <v>0.12166666666666666</v>
      </c>
      <c r="M561" s="230">
        <v>0.12008333333333333</v>
      </c>
      <c r="N561" s="230">
        <v>0.12333333333333334</v>
      </c>
      <c r="O561" s="230">
        <v>0.12651666666666667</v>
      </c>
      <c r="P561" s="230">
        <v>0.11533333333333333</v>
      </c>
      <c r="Q561" s="230">
        <v>0.11808333333333332</v>
      </c>
      <c r="R561" s="230">
        <v>0.12378333333333334</v>
      </c>
      <c r="S561" s="230">
        <v>0.1173888250718937</v>
      </c>
      <c r="T561" s="230">
        <v>0.124</v>
      </c>
      <c r="U561" s="230">
        <v>0.12347205292117865</v>
      </c>
      <c r="V561" s="230">
        <v>0.13966666666666669</v>
      </c>
      <c r="W561" s="230">
        <v>0.128453408075</v>
      </c>
      <c r="X561" s="230">
        <v>0.12301666666666666</v>
      </c>
      <c r="Y561" s="227"/>
      <c r="Z561" s="228"/>
      <c r="AA561" s="228"/>
      <c r="AB561" s="228"/>
      <c r="AC561" s="228"/>
      <c r="AD561" s="228"/>
      <c r="AE561" s="228"/>
      <c r="AF561" s="228"/>
      <c r="AG561" s="228"/>
      <c r="AH561" s="228"/>
      <c r="AI561" s="228"/>
      <c r="AJ561" s="228"/>
      <c r="AK561" s="228"/>
      <c r="AL561" s="228"/>
      <c r="AM561" s="228"/>
      <c r="AN561" s="228"/>
      <c r="AO561" s="228"/>
      <c r="AP561" s="228"/>
      <c r="AQ561" s="228"/>
      <c r="AR561" s="228"/>
      <c r="AS561" s="228"/>
      <c r="AT561" s="228"/>
      <c r="AU561" s="228"/>
      <c r="AV561" s="228"/>
      <c r="AW561" s="228"/>
      <c r="AX561" s="228"/>
      <c r="AY561" s="228"/>
      <c r="AZ561" s="228"/>
      <c r="BA561" s="228"/>
      <c r="BB561" s="228"/>
      <c r="BC561" s="228"/>
      <c r="BD561" s="228"/>
      <c r="BE561" s="228"/>
      <c r="BF561" s="228"/>
      <c r="BG561" s="228"/>
      <c r="BH561" s="228"/>
      <c r="BI561" s="228"/>
      <c r="BJ561" s="228"/>
      <c r="BK561" s="228"/>
      <c r="BL561" s="228"/>
      <c r="BM561" s="54"/>
    </row>
    <row r="562" spans="1:65">
      <c r="A562" s="29"/>
      <c r="B562" s="3" t="s">
        <v>269</v>
      </c>
      <c r="C562" s="28"/>
      <c r="D562" s="23">
        <v>0.1245</v>
      </c>
      <c r="E562" s="23">
        <v>0.12325</v>
      </c>
      <c r="F562" s="23">
        <v>0.11889999999999999</v>
      </c>
      <c r="G562" s="23">
        <v>0.11850000000000001</v>
      </c>
      <c r="H562" s="23">
        <v>0.1067</v>
      </c>
      <c r="I562" s="23">
        <v>0.11837765672006856</v>
      </c>
      <c r="J562" s="23">
        <v>0.11449999999999999</v>
      </c>
      <c r="K562" s="23">
        <v>0.11924999999999999</v>
      </c>
      <c r="L562" s="23">
        <v>0.12</v>
      </c>
      <c r="M562" s="23">
        <v>0.12025</v>
      </c>
      <c r="N562" s="23">
        <v>0.1235</v>
      </c>
      <c r="O562" s="23">
        <v>0.12595000000000001</v>
      </c>
      <c r="P562" s="23">
        <v>0.11550000000000001</v>
      </c>
      <c r="Q562" s="23">
        <v>0.11889999999999999</v>
      </c>
      <c r="R562" s="23">
        <v>0.124</v>
      </c>
      <c r="S562" s="23">
        <v>0.11749744284244434</v>
      </c>
      <c r="T562" s="23">
        <v>0.124</v>
      </c>
      <c r="U562" s="23">
        <v>0.12379355800586725</v>
      </c>
      <c r="V562" s="23">
        <v>0.13949999999999999</v>
      </c>
      <c r="W562" s="23">
        <v>0.12723260860000002</v>
      </c>
      <c r="X562" s="23">
        <v>0.1231</v>
      </c>
      <c r="Y562" s="227"/>
      <c r="Z562" s="228"/>
      <c r="AA562" s="228"/>
      <c r="AB562" s="228"/>
      <c r="AC562" s="228"/>
      <c r="AD562" s="228"/>
      <c r="AE562" s="228"/>
      <c r="AF562" s="228"/>
      <c r="AG562" s="228"/>
      <c r="AH562" s="228"/>
      <c r="AI562" s="228"/>
      <c r="AJ562" s="228"/>
      <c r="AK562" s="228"/>
      <c r="AL562" s="228"/>
      <c r="AM562" s="228"/>
      <c r="AN562" s="228"/>
      <c r="AO562" s="228"/>
      <c r="AP562" s="228"/>
      <c r="AQ562" s="228"/>
      <c r="AR562" s="228"/>
      <c r="AS562" s="228"/>
      <c r="AT562" s="228"/>
      <c r="AU562" s="228"/>
      <c r="AV562" s="228"/>
      <c r="AW562" s="228"/>
      <c r="AX562" s="228"/>
      <c r="AY562" s="228"/>
      <c r="AZ562" s="228"/>
      <c r="BA562" s="228"/>
      <c r="BB562" s="228"/>
      <c r="BC562" s="228"/>
      <c r="BD562" s="228"/>
      <c r="BE562" s="228"/>
      <c r="BF562" s="228"/>
      <c r="BG562" s="228"/>
      <c r="BH562" s="228"/>
      <c r="BI562" s="228"/>
      <c r="BJ562" s="228"/>
      <c r="BK562" s="228"/>
      <c r="BL562" s="228"/>
      <c r="BM562" s="54"/>
    </row>
    <row r="563" spans="1:65">
      <c r="A563" s="29"/>
      <c r="B563" s="3" t="s">
        <v>270</v>
      </c>
      <c r="C563" s="28"/>
      <c r="D563" s="23">
        <v>1.6329931618554536E-3</v>
      </c>
      <c r="E563" s="23">
        <v>2.4013884872437154E-3</v>
      </c>
      <c r="F563" s="23">
        <v>1.5187714333192615E-3</v>
      </c>
      <c r="G563" s="23">
        <v>1.8885620632287012E-3</v>
      </c>
      <c r="H563" s="23">
        <v>9.3808315196468686E-4</v>
      </c>
      <c r="I563" s="23">
        <v>1.134005615803013E-3</v>
      </c>
      <c r="J563" s="23">
        <v>2.0682520800585839E-3</v>
      </c>
      <c r="K563" s="23">
        <v>2.8533605917701083E-3</v>
      </c>
      <c r="L563" s="23">
        <v>4.0824829046386332E-3</v>
      </c>
      <c r="M563" s="23">
        <v>2.8180962841369778E-3</v>
      </c>
      <c r="N563" s="23">
        <v>1.3662601021279476E-3</v>
      </c>
      <c r="O563" s="23">
        <v>2.598012060531413E-3</v>
      </c>
      <c r="P563" s="23">
        <v>5.1639777949432893E-4</v>
      </c>
      <c r="Q563" s="23">
        <v>1.648534702900324E-3</v>
      </c>
      <c r="R563" s="23">
        <v>7.3325757184406555E-4</v>
      </c>
      <c r="S563" s="23">
        <v>1.5154068034175948E-3</v>
      </c>
      <c r="T563" s="23">
        <v>0</v>
      </c>
      <c r="U563" s="23">
        <v>3.7965971345041514E-3</v>
      </c>
      <c r="V563" s="23">
        <v>2.5819888974716152E-3</v>
      </c>
      <c r="W563" s="23">
        <v>2.6628388545284006E-3</v>
      </c>
      <c r="X563" s="23">
        <v>2.3172541221598186E-3</v>
      </c>
      <c r="Y563" s="227"/>
      <c r="Z563" s="228"/>
      <c r="AA563" s="228"/>
      <c r="AB563" s="228"/>
      <c r="AC563" s="228"/>
      <c r="AD563" s="228"/>
      <c r="AE563" s="228"/>
      <c r="AF563" s="228"/>
      <c r="AG563" s="228"/>
      <c r="AH563" s="228"/>
      <c r="AI563" s="228"/>
      <c r="AJ563" s="228"/>
      <c r="AK563" s="228"/>
      <c r="AL563" s="228"/>
      <c r="AM563" s="228"/>
      <c r="AN563" s="228"/>
      <c r="AO563" s="228"/>
      <c r="AP563" s="228"/>
      <c r="AQ563" s="228"/>
      <c r="AR563" s="228"/>
      <c r="AS563" s="228"/>
      <c r="AT563" s="228"/>
      <c r="AU563" s="228"/>
      <c r="AV563" s="228"/>
      <c r="AW563" s="228"/>
      <c r="AX563" s="228"/>
      <c r="AY563" s="228"/>
      <c r="AZ563" s="228"/>
      <c r="BA563" s="228"/>
      <c r="BB563" s="228"/>
      <c r="BC563" s="228"/>
      <c r="BD563" s="228"/>
      <c r="BE563" s="228"/>
      <c r="BF563" s="228"/>
      <c r="BG563" s="228"/>
      <c r="BH563" s="228"/>
      <c r="BI563" s="228"/>
      <c r="BJ563" s="228"/>
      <c r="BK563" s="228"/>
      <c r="BL563" s="228"/>
      <c r="BM563" s="54"/>
    </row>
    <row r="564" spans="1:65">
      <c r="A564" s="29"/>
      <c r="B564" s="3" t="s">
        <v>86</v>
      </c>
      <c r="C564" s="28"/>
      <c r="D564" s="13">
        <v>1.3098875629856581E-2</v>
      </c>
      <c r="E564" s="13">
        <v>1.957653658079116E-2</v>
      </c>
      <c r="F564" s="13">
        <v>1.2802231806568656E-2</v>
      </c>
      <c r="G564" s="13">
        <v>1.5892527881307444E-2</v>
      </c>
      <c r="H564" s="13">
        <v>8.7753335076210179E-3</v>
      </c>
      <c r="I564" s="13">
        <v>9.6007443251326045E-3</v>
      </c>
      <c r="J564" s="13">
        <v>1.7997842611097176E-2</v>
      </c>
      <c r="K564" s="13">
        <v>2.3961040658671311E-2</v>
      </c>
      <c r="L564" s="13">
        <v>3.3554654010728498E-2</v>
      </c>
      <c r="M564" s="13">
        <v>2.3467838591008837E-2</v>
      </c>
      <c r="N564" s="13">
        <v>1.1077784611848223E-2</v>
      </c>
      <c r="O564" s="13">
        <v>2.0534939221694741E-2</v>
      </c>
      <c r="P564" s="13">
        <v>4.4774373944594997E-3</v>
      </c>
      <c r="Q564" s="13">
        <v>1.3960773771915238E-2</v>
      </c>
      <c r="R564" s="13">
        <v>5.9237180975688607E-3</v>
      </c>
      <c r="S564" s="13">
        <v>1.2909293559156912E-2</v>
      </c>
      <c r="T564" s="13">
        <v>0</v>
      </c>
      <c r="U564" s="13">
        <v>3.0748635376847588E-2</v>
      </c>
      <c r="V564" s="13">
        <v>1.848679401530989E-2</v>
      </c>
      <c r="W564" s="13">
        <v>2.0729997704487923E-2</v>
      </c>
      <c r="X564" s="13">
        <v>1.8836911980705747E-2</v>
      </c>
      <c r="Y564" s="145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3" t="s">
        <v>271</v>
      </c>
      <c r="C565" s="28"/>
      <c r="D565" s="13">
        <v>2.9571155518885561E-2</v>
      </c>
      <c r="E565" s="13">
        <v>1.3053971205748249E-2</v>
      </c>
      <c r="F565" s="13">
        <v>-2.0255683825745052E-2</v>
      </c>
      <c r="G565" s="13">
        <v>-1.860396539443121E-2</v>
      </c>
      <c r="H565" s="13">
        <v>-0.11715649846281651</v>
      </c>
      <c r="I565" s="13">
        <v>-2.4524602779049998E-2</v>
      </c>
      <c r="J565" s="13">
        <v>-5.0950118007658363E-2</v>
      </c>
      <c r="K565" s="13">
        <v>-1.653931735528924E-2</v>
      </c>
      <c r="L565" s="13">
        <v>4.7953790491797044E-3</v>
      </c>
      <c r="M565" s="13">
        <v>-8.2807251987205843E-3</v>
      </c>
      <c r="N565" s="13">
        <v>1.8559699310127353E-2</v>
      </c>
      <c r="O565" s="13">
        <v>4.4849551008537381E-2</v>
      </c>
      <c r="P565" s="13">
        <v>-4.750903794242145E-2</v>
      </c>
      <c r="Q565" s="13">
        <v>-2.4797909511857896E-2</v>
      </c>
      <c r="R565" s="13">
        <v>2.2276065780583387E-2</v>
      </c>
      <c r="S565" s="13">
        <v>-3.0533569992455156E-2</v>
      </c>
      <c r="T565" s="13">
        <v>2.4065427414506457E-2</v>
      </c>
      <c r="U565" s="13">
        <v>1.9705327810269013E-2</v>
      </c>
      <c r="V565" s="13">
        <v>0.15345003786741462</v>
      </c>
      <c r="W565" s="13">
        <v>6.084430841270061E-2</v>
      </c>
      <c r="X565" s="13">
        <v>1.5944478460547362E-2</v>
      </c>
      <c r="Y565" s="145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9"/>
      <c r="B566" s="45" t="s">
        <v>272</v>
      </c>
      <c r="C566" s="46"/>
      <c r="D566" s="44">
        <v>0.67</v>
      </c>
      <c r="E566" s="44">
        <v>0.22</v>
      </c>
      <c r="F566" s="44">
        <v>0.68</v>
      </c>
      <c r="G566" s="44">
        <v>0.64</v>
      </c>
      <c r="H566" s="44">
        <v>3.32</v>
      </c>
      <c r="I566" s="44">
        <v>0.8</v>
      </c>
      <c r="J566" s="44">
        <v>1.52</v>
      </c>
      <c r="K566" s="44">
        <v>0.57999999999999996</v>
      </c>
      <c r="L566" s="44">
        <v>0</v>
      </c>
      <c r="M566" s="44">
        <v>0.36</v>
      </c>
      <c r="N566" s="44">
        <v>0.37</v>
      </c>
      <c r="O566" s="44">
        <v>1.0900000000000001</v>
      </c>
      <c r="P566" s="44">
        <v>1.42</v>
      </c>
      <c r="Q566" s="44">
        <v>0.81</v>
      </c>
      <c r="R566" s="44">
        <v>0.48</v>
      </c>
      <c r="S566" s="44">
        <v>0.96</v>
      </c>
      <c r="T566" s="44">
        <v>0.5</v>
      </c>
      <c r="U566" s="44">
        <v>0.41</v>
      </c>
      <c r="V566" s="44">
        <v>4.05</v>
      </c>
      <c r="W566" s="44">
        <v>1.53</v>
      </c>
      <c r="X566" s="44">
        <v>0.3</v>
      </c>
      <c r="Y566" s="145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BM567" s="53"/>
    </row>
    <row r="568" spans="1:65" ht="15">
      <c r="B568" s="8" t="s">
        <v>517</v>
      </c>
      <c r="BM568" s="27" t="s">
        <v>66</v>
      </c>
    </row>
    <row r="569" spans="1:65" ht="15">
      <c r="A569" s="24" t="s">
        <v>26</v>
      </c>
      <c r="B569" s="18" t="s">
        <v>117</v>
      </c>
      <c r="C569" s="15" t="s">
        <v>118</v>
      </c>
      <c r="D569" s="16" t="s">
        <v>240</v>
      </c>
      <c r="E569" s="17" t="s">
        <v>240</v>
      </c>
      <c r="F569" s="17" t="s">
        <v>240</v>
      </c>
      <c r="G569" s="17" t="s">
        <v>240</v>
      </c>
      <c r="H569" s="17" t="s">
        <v>240</v>
      </c>
      <c r="I569" s="17" t="s">
        <v>240</v>
      </c>
      <c r="J569" s="17" t="s">
        <v>240</v>
      </c>
      <c r="K569" s="17" t="s">
        <v>240</v>
      </c>
      <c r="L569" s="17" t="s">
        <v>240</v>
      </c>
      <c r="M569" s="17" t="s">
        <v>240</v>
      </c>
      <c r="N569" s="17" t="s">
        <v>240</v>
      </c>
      <c r="O569" s="17" t="s">
        <v>240</v>
      </c>
      <c r="P569" s="17" t="s">
        <v>240</v>
      </c>
      <c r="Q569" s="17" t="s">
        <v>240</v>
      </c>
      <c r="R569" s="17" t="s">
        <v>240</v>
      </c>
      <c r="S569" s="17" t="s">
        <v>240</v>
      </c>
      <c r="T569" s="17" t="s">
        <v>240</v>
      </c>
      <c r="U569" s="17" t="s">
        <v>240</v>
      </c>
      <c r="V569" s="17" t="s">
        <v>240</v>
      </c>
      <c r="W569" s="17" t="s">
        <v>240</v>
      </c>
      <c r="X569" s="145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241</v>
      </c>
      <c r="C570" s="9" t="s">
        <v>241</v>
      </c>
      <c r="D570" s="143" t="s">
        <v>243</v>
      </c>
      <c r="E570" s="144" t="s">
        <v>244</v>
      </c>
      <c r="F570" s="144" t="s">
        <v>245</v>
      </c>
      <c r="G570" s="144" t="s">
        <v>246</v>
      </c>
      <c r="H570" s="144" t="s">
        <v>247</v>
      </c>
      <c r="I570" s="144" t="s">
        <v>248</v>
      </c>
      <c r="J570" s="144" t="s">
        <v>249</v>
      </c>
      <c r="K570" s="144" t="s">
        <v>250</v>
      </c>
      <c r="L570" s="144" t="s">
        <v>251</v>
      </c>
      <c r="M570" s="144" t="s">
        <v>252</v>
      </c>
      <c r="N570" s="144" t="s">
        <v>253</v>
      </c>
      <c r="O570" s="144" t="s">
        <v>254</v>
      </c>
      <c r="P570" s="144" t="s">
        <v>255</v>
      </c>
      <c r="Q570" s="144" t="s">
        <v>257</v>
      </c>
      <c r="R570" s="144" t="s">
        <v>258</v>
      </c>
      <c r="S570" s="144" t="s">
        <v>259</v>
      </c>
      <c r="T570" s="144" t="s">
        <v>260</v>
      </c>
      <c r="U570" s="144" t="s">
        <v>283</v>
      </c>
      <c r="V570" s="144" t="s">
        <v>285</v>
      </c>
      <c r="W570" s="144" t="s">
        <v>261</v>
      </c>
      <c r="X570" s="145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286</v>
      </c>
      <c r="E571" s="11" t="s">
        <v>286</v>
      </c>
      <c r="F571" s="11" t="s">
        <v>287</v>
      </c>
      <c r="G571" s="11" t="s">
        <v>286</v>
      </c>
      <c r="H571" s="11" t="s">
        <v>286</v>
      </c>
      <c r="I571" s="11" t="s">
        <v>287</v>
      </c>
      <c r="J571" s="11" t="s">
        <v>287</v>
      </c>
      <c r="K571" s="11" t="s">
        <v>286</v>
      </c>
      <c r="L571" s="11" t="s">
        <v>286</v>
      </c>
      <c r="M571" s="11" t="s">
        <v>286</v>
      </c>
      <c r="N571" s="11" t="s">
        <v>287</v>
      </c>
      <c r="O571" s="11" t="s">
        <v>287</v>
      </c>
      <c r="P571" s="11" t="s">
        <v>286</v>
      </c>
      <c r="Q571" s="11" t="s">
        <v>287</v>
      </c>
      <c r="R571" s="11" t="s">
        <v>287</v>
      </c>
      <c r="S571" s="11" t="s">
        <v>287</v>
      </c>
      <c r="T571" s="11" t="s">
        <v>287</v>
      </c>
      <c r="U571" s="11" t="s">
        <v>120</v>
      </c>
      <c r="V571" s="11" t="s">
        <v>286</v>
      </c>
      <c r="W571" s="11" t="s">
        <v>286</v>
      </c>
      <c r="X571" s="145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145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2.65</v>
      </c>
      <c r="E573" s="21">
        <v>2.59</v>
      </c>
      <c r="F573" s="21">
        <v>2.7</v>
      </c>
      <c r="G573" s="21">
        <v>2.5</v>
      </c>
      <c r="H573" s="21">
        <v>2.6</v>
      </c>
      <c r="I573" s="140">
        <v>2.1558000000000002</v>
      </c>
      <c r="J573" s="21">
        <v>2.9</v>
      </c>
      <c r="K573" s="21">
        <v>2.69</v>
      </c>
      <c r="L573" s="21">
        <v>2.5499999999999998</v>
      </c>
      <c r="M573" s="21">
        <v>2.97</v>
      </c>
      <c r="N573" s="21">
        <v>2.5</v>
      </c>
      <c r="O573" s="21">
        <v>2.7</v>
      </c>
      <c r="P573" s="21">
        <v>2.4900000000000002</v>
      </c>
      <c r="Q573" s="21">
        <v>2.65</v>
      </c>
      <c r="R573" s="21">
        <v>2.78</v>
      </c>
      <c r="S573" s="140" t="s">
        <v>96</v>
      </c>
      <c r="T573" s="21">
        <v>2.97</v>
      </c>
      <c r="U573" s="21">
        <v>2.7308246098798512</v>
      </c>
      <c r="V573" s="21">
        <v>2.81</v>
      </c>
      <c r="W573" s="21">
        <v>2.75</v>
      </c>
      <c r="X573" s="145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2.64</v>
      </c>
      <c r="E574" s="11">
        <v>2.8</v>
      </c>
      <c r="F574" s="11">
        <v>2.7</v>
      </c>
      <c r="G574" s="11">
        <v>2.64</v>
      </c>
      <c r="H574" s="11">
        <v>2.4</v>
      </c>
      <c r="I574" s="141">
        <v>2.0004</v>
      </c>
      <c r="J574" s="11">
        <v>2.9</v>
      </c>
      <c r="K574" s="11">
        <v>2.64</v>
      </c>
      <c r="L574" s="11">
        <v>2.61</v>
      </c>
      <c r="M574" s="11">
        <v>2.81</v>
      </c>
      <c r="N574" s="11">
        <v>2.5</v>
      </c>
      <c r="O574" s="11">
        <v>2.8</v>
      </c>
      <c r="P574" s="11">
        <v>2.4900000000000002</v>
      </c>
      <c r="Q574" s="11">
        <v>2.75</v>
      </c>
      <c r="R574" s="11">
        <v>2.79</v>
      </c>
      <c r="S574" s="141" t="s">
        <v>96</v>
      </c>
      <c r="T574" s="11">
        <v>2.88</v>
      </c>
      <c r="U574" s="11">
        <v>2.7647076451370407</v>
      </c>
      <c r="V574" s="11">
        <v>2.66</v>
      </c>
      <c r="W574" s="11">
        <v>2.71</v>
      </c>
      <c r="X574" s="145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 t="e">
        <v>#N/A</v>
      </c>
    </row>
    <row r="575" spans="1:65">
      <c r="A575" s="29"/>
      <c r="B575" s="19">
        <v>1</v>
      </c>
      <c r="C575" s="9">
        <v>3</v>
      </c>
      <c r="D575" s="11">
        <v>2.73</v>
      </c>
      <c r="E575" s="11">
        <v>2.81</v>
      </c>
      <c r="F575" s="11">
        <v>2.7</v>
      </c>
      <c r="G575" s="11">
        <v>2.57</v>
      </c>
      <c r="H575" s="11">
        <v>2.2999999999999998</v>
      </c>
      <c r="I575" s="141">
        <v>2.0907</v>
      </c>
      <c r="J575" s="11">
        <v>3.1</v>
      </c>
      <c r="K575" s="11">
        <v>2.72</v>
      </c>
      <c r="L575" s="11">
        <v>2.5499999999999998</v>
      </c>
      <c r="M575" s="11">
        <v>2.68</v>
      </c>
      <c r="N575" s="11">
        <v>2.6</v>
      </c>
      <c r="O575" s="11">
        <v>3</v>
      </c>
      <c r="P575" s="11">
        <v>2.63</v>
      </c>
      <c r="Q575" s="11">
        <v>2.62</v>
      </c>
      <c r="R575" s="11">
        <v>2.59</v>
      </c>
      <c r="S575" s="141" t="s">
        <v>96</v>
      </c>
      <c r="T575" s="11">
        <v>2.87</v>
      </c>
      <c r="U575" s="11">
        <v>2.7099936736673529</v>
      </c>
      <c r="V575" s="11">
        <v>2.72</v>
      </c>
      <c r="W575" s="11">
        <v>2.76</v>
      </c>
      <c r="X575" s="145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2.68</v>
      </c>
      <c r="E576" s="11">
        <v>2.97</v>
      </c>
      <c r="F576" s="11">
        <v>2.7</v>
      </c>
      <c r="G576" s="11">
        <v>2.54</v>
      </c>
      <c r="H576" s="11">
        <v>2.4</v>
      </c>
      <c r="I576" s="141">
        <v>2.1786000000000003</v>
      </c>
      <c r="J576" s="11">
        <v>3</v>
      </c>
      <c r="K576" s="146">
        <v>3.36</v>
      </c>
      <c r="L576" s="11">
        <v>2.65</v>
      </c>
      <c r="M576" s="11">
        <v>2.77</v>
      </c>
      <c r="N576" s="11">
        <v>2.5</v>
      </c>
      <c r="O576" s="11">
        <v>2.9</v>
      </c>
      <c r="P576" s="11">
        <v>2.52</v>
      </c>
      <c r="Q576" s="11">
        <v>2.67</v>
      </c>
      <c r="R576" s="11">
        <v>2.91</v>
      </c>
      <c r="S576" s="141" t="s">
        <v>96</v>
      </c>
      <c r="T576" s="11">
        <v>2.81</v>
      </c>
      <c r="U576" s="11">
        <v>2.5465613628697898</v>
      </c>
      <c r="V576" s="11">
        <v>2.6</v>
      </c>
      <c r="W576" s="11">
        <v>2.69</v>
      </c>
      <c r="X576" s="145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2.6992768297406355</v>
      </c>
    </row>
    <row r="577" spans="1:65">
      <c r="A577" s="29"/>
      <c r="B577" s="19">
        <v>1</v>
      </c>
      <c r="C577" s="9">
        <v>5</v>
      </c>
      <c r="D577" s="11">
        <v>2.72</v>
      </c>
      <c r="E577" s="11">
        <v>2.99</v>
      </c>
      <c r="F577" s="11">
        <v>2.8</v>
      </c>
      <c r="G577" s="11">
        <v>2.52</v>
      </c>
      <c r="H577" s="11">
        <v>2.2999999999999998</v>
      </c>
      <c r="I577" s="141">
        <v>2.1017999999999999</v>
      </c>
      <c r="J577" s="11">
        <v>3.1</v>
      </c>
      <c r="K577" s="11">
        <v>2.79</v>
      </c>
      <c r="L577" s="11">
        <v>2.64</v>
      </c>
      <c r="M577" s="11">
        <v>2.92</v>
      </c>
      <c r="N577" s="11">
        <v>2.5</v>
      </c>
      <c r="O577" s="11">
        <v>2.8</v>
      </c>
      <c r="P577" s="11">
        <v>2.54</v>
      </c>
      <c r="Q577" s="11">
        <v>2.73</v>
      </c>
      <c r="R577" s="11">
        <v>2.71</v>
      </c>
      <c r="S577" s="141" t="s">
        <v>96</v>
      </c>
      <c r="T577" s="11">
        <v>2.87</v>
      </c>
      <c r="U577" s="11">
        <v>2.5449368702876769</v>
      </c>
      <c r="V577" s="11">
        <v>2.72</v>
      </c>
      <c r="W577" s="11">
        <v>2.73</v>
      </c>
      <c r="X577" s="145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48</v>
      </c>
    </row>
    <row r="578" spans="1:65">
      <c r="A578" s="29"/>
      <c r="B578" s="19">
        <v>1</v>
      </c>
      <c r="C578" s="9">
        <v>6</v>
      </c>
      <c r="D578" s="11">
        <v>2.63</v>
      </c>
      <c r="E578" s="11">
        <v>2.75</v>
      </c>
      <c r="F578" s="11">
        <v>2.6</v>
      </c>
      <c r="G578" s="11">
        <v>2.56</v>
      </c>
      <c r="H578" s="11">
        <v>2.5</v>
      </c>
      <c r="I578" s="141">
        <v>2.2462</v>
      </c>
      <c r="J578" s="11">
        <v>2.8</v>
      </c>
      <c r="K578" s="11">
        <v>2.7</v>
      </c>
      <c r="L578" s="11">
        <v>2.69</v>
      </c>
      <c r="M578" s="11">
        <v>2.82</v>
      </c>
      <c r="N578" s="11">
        <v>2.6</v>
      </c>
      <c r="O578" s="11">
        <v>2.8</v>
      </c>
      <c r="P578" s="11">
        <v>2.5</v>
      </c>
      <c r="Q578" s="11">
        <v>2.75</v>
      </c>
      <c r="R578" s="11">
        <v>2.59</v>
      </c>
      <c r="S578" s="141" t="s">
        <v>96</v>
      </c>
      <c r="T578" s="11">
        <v>2.86</v>
      </c>
      <c r="U578" s="11">
        <v>2.806873450146973</v>
      </c>
      <c r="V578" s="11">
        <v>2.66</v>
      </c>
      <c r="W578" s="11">
        <v>2.74</v>
      </c>
      <c r="X578" s="145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20" t="s">
        <v>268</v>
      </c>
      <c r="C579" s="12"/>
      <c r="D579" s="22">
        <v>2.6750000000000003</v>
      </c>
      <c r="E579" s="22">
        <v>2.8183333333333334</v>
      </c>
      <c r="F579" s="22">
        <v>2.7000000000000006</v>
      </c>
      <c r="G579" s="22">
        <v>2.5550000000000002</v>
      </c>
      <c r="H579" s="22">
        <v>2.4166666666666665</v>
      </c>
      <c r="I579" s="22">
        <v>2.1289166666666666</v>
      </c>
      <c r="J579" s="22">
        <v>2.9666666666666668</v>
      </c>
      <c r="K579" s="22">
        <v>2.8166666666666664</v>
      </c>
      <c r="L579" s="22">
        <v>2.6149999999999998</v>
      </c>
      <c r="M579" s="22">
        <v>2.8283333333333331</v>
      </c>
      <c r="N579" s="22">
        <v>2.5333333333333332</v>
      </c>
      <c r="O579" s="22">
        <v>2.8333333333333335</v>
      </c>
      <c r="P579" s="22">
        <v>2.5283333333333338</v>
      </c>
      <c r="Q579" s="22">
        <v>2.6950000000000003</v>
      </c>
      <c r="R579" s="22">
        <v>2.7283333333333335</v>
      </c>
      <c r="S579" s="22" t="s">
        <v>632</v>
      </c>
      <c r="T579" s="22">
        <v>2.8766666666666665</v>
      </c>
      <c r="U579" s="22">
        <v>2.6839829353314477</v>
      </c>
      <c r="V579" s="22">
        <v>2.6950000000000003</v>
      </c>
      <c r="W579" s="22">
        <v>2.73</v>
      </c>
      <c r="X579" s="145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269</v>
      </c>
      <c r="C580" s="28"/>
      <c r="D580" s="11">
        <v>2.665</v>
      </c>
      <c r="E580" s="11">
        <v>2.8049999999999997</v>
      </c>
      <c r="F580" s="11">
        <v>2.7</v>
      </c>
      <c r="G580" s="11">
        <v>2.5499999999999998</v>
      </c>
      <c r="H580" s="11">
        <v>2.4</v>
      </c>
      <c r="I580" s="11">
        <v>2.1288</v>
      </c>
      <c r="J580" s="11">
        <v>2.95</v>
      </c>
      <c r="K580" s="11">
        <v>2.71</v>
      </c>
      <c r="L580" s="11">
        <v>2.625</v>
      </c>
      <c r="M580" s="11">
        <v>2.8149999999999999</v>
      </c>
      <c r="N580" s="11">
        <v>2.5</v>
      </c>
      <c r="O580" s="11">
        <v>2.8</v>
      </c>
      <c r="P580" s="11">
        <v>2.5099999999999998</v>
      </c>
      <c r="Q580" s="11">
        <v>2.7</v>
      </c>
      <c r="R580" s="11">
        <v>2.7450000000000001</v>
      </c>
      <c r="S580" s="11" t="s">
        <v>632</v>
      </c>
      <c r="T580" s="11">
        <v>2.87</v>
      </c>
      <c r="U580" s="11">
        <v>2.7204091417736018</v>
      </c>
      <c r="V580" s="11">
        <v>2.6900000000000004</v>
      </c>
      <c r="W580" s="11">
        <v>2.7350000000000003</v>
      </c>
      <c r="X580" s="145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270</v>
      </c>
      <c r="C581" s="28"/>
      <c r="D581" s="23">
        <v>4.2308391602612412E-2</v>
      </c>
      <c r="E581" s="23">
        <v>0.1481103192443616</v>
      </c>
      <c r="F581" s="23">
        <v>6.3245553203367499E-2</v>
      </c>
      <c r="G581" s="23">
        <v>4.8887626246321293E-2</v>
      </c>
      <c r="H581" s="23">
        <v>0.1169045194450013</v>
      </c>
      <c r="I581" s="23">
        <v>8.444985297007139E-2</v>
      </c>
      <c r="J581" s="23">
        <v>0.12110601416389977</v>
      </c>
      <c r="K581" s="23">
        <v>0.27060426209996513</v>
      </c>
      <c r="L581" s="23">
        <v>5.6480084985771818E-2</v>
      </c>
      <c r="M581" s="23">
        <v>0.10419532938988516</v>
      </c>
      <c r="N581" s="23">
        <v>5.1639777949432274E-2</v>
      </c>
      <c r="O581" s="23">
        <v>0.10327955589886442</v>
      </c>
      <c r="P581" s="23">
        <v>5.3447793842839347E-2</v>
      </c>
      <c r="Q581" s="23">
        <v>5.5767373974394734E-2</v>
      </c>
      <c r="R581" s="23">
        <v>0.12496666222103674</v>
      </c>
      <c r="S581" s="23" t="s">
        <v>632</v>
      </c>
      <c r="T581" s="23">
        <v>5.2025634707004512E-2</v>
      </c>
      <c r="U581" s="23">
        <v>0.11198906658249343</v>
      </c>
      <c r="V581" s="23">
        <v>7.2041654617311504E-2</v>
      </c>
      <c r="W581" s="23">
        <v>2.6076809620810583E-2</v>
      </c>
      <c r="X581" s="227"/>
      <c r="Y581" s="228"/>
      <c r="Z581" s="228"/>
      <c r="AA581" s="228"/>
      <c r="AB581" s="228"/>
      <c r="AC581" s="228"/>
      <c r="AD581" s="228"/>
      <c r="AE581" s="228"/>
      <c r="AF581" s="228"/>
      <c r="AG581" s="228"/>
      <c r="AH581" s="228"/>
      <c r="AI581" s="228"/>
      <c r="AJ581" s="228"/>
      <c r="AK581" s="228"/>
      <c r="AL581" s="228"/>
      <c r="AM581" s="228"/>
      <c r="AN581" s="228"/>
      <c r="AO581" s="228"/>
      <c r="AP581" s="228"/>
      <c r="AQ581" s="228"/>
      <c r="AR581" s="228"/>
      <c r="AS581" s="228"/>
      <c r="AT581" s="228"/>
      <c r="AU581" s="228"/>
      <c r="AV581" s="228"/>
      <c r="AW581" s="228"/>
      <c r="AX581" s="228"/>
      <c r="AY581" s="228"/>
      <c r="AZ581" s="228"/>
      <c r="BA581" s="228"/>
      <c r="BB581" s="228"/>
      <c r="BC581" s="228"/>
      <c r="BD581" s="228"/>
      <c r="BE581" s="228"/>
      <c r="BF581" s="228"/>
      <c r="BG581" s="228"/>
      <c r="BH581" s="228"/>
      <c r="BI581" s="228"/>
      <c r="BJ581" s="228"/>
      <c r="BK581" s="228"/>
      <c r="BL581" s="228"/>
      <c r="BM581" s="54"/>
    </row>
    <row r="582" spans="1:65">
      <c r="A582" s="29"/>
      <c r="B582" s="3" t="s">
        <v>86</v>
      </c>
      <c r="C582" s="28"/>
      <c r="D582" s="13">
        <v>1.5816221159855107E-2</v>
      </c>
      <c r="E582" s="13">
        <v>5.2552449170086911E-2</v>
      </c>
      <c r="F582" s="13">
        <v>2.342427896421018E-2</v>
      </c>
      <c r="G582" s="13">
        <v>1.9134100292102267E-2</v>
      </c>
      <c r="H582" s="13">
        <v>4.8374283908276403E-2</v>
      </c>
      <c r="I582" s="13">
        <v>3.9667993722975567E-2</v>
      </c>
      <c r="J582" s="13">
        <v>4.082225196535947E-2</v>
      </c>
      <c r="K582" s="13">
        <v>9.607251908874502E-2</v>
      </c>
      <c r="L582" s="13">
        <v>2.159850286262785E-2</v>
      </c>
      <c r="M582" s="13">
        <v>3.6839833608680671E-2</v>
      </c>
      <c r="N582" s="13">
        <v>2.0384122874775899E-2</v>
      </c>
      <c r="O582" s="13">
        <v>3.6451607964305091E-2</v>
      </c>
      <c r="P582" s="13">
        <v>2.1139536127688596E-2</v>
      </c>
      <c r="Q582" s="13">
        <v>2.069290314448784E-2</v>
      </c>
      <c r="R582" s="13">
        <v>4.5803297087734902E-2</v>
      </c>
      <c r="S582" s="13" t="s">
        <v>632</v>
      </c>
      <c r="T582" s="13">
        <v>1.8085388658286621E-2</v>
      </c>
      <c r="U582" s="13">
        <v>4.1724954770870695E-2</v>
      </c>
      <c r="V582" s="13">
        <v>2.6731597260597959E-2</v>
      </c>
      <c r="W582" s="13">
        <v>9.5519449160478328E-3</v>
      </c>
      <c r="X582" s="145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3" t="s">
        <v>271</v>
      </c>
      <c r="C583" s="28"/>
      <c r="D583" s="13">
        <v>-8.993827336697402E-3</v>
      </c>
      <c r="E583" s="13">
        <v>4.4106814936850203E-2</v>
      </c>
      <c r="F583" s="13">
        <v>2.6791259473535334E-4</v>
      </c>
      <c r="G583" s="13">
        <v>-5.3450179007574539E-2</v>
      </c>
      <c r="H583" s="13">
        <v>-0.10469847329483584</v>
      </c>
      <c r="I583" s="13">
        <v>-0.21130109990562651</v>
      </c>
      <c r="J583" s="13">
        <v>9.9059805196684447E-2</v>
      </c>
      <c r="K583" s="13">
        <v>4.3489365608087915E-2</v>
      </c>
      <c r="L583" s="13">
        <v>-3.1222003172136192E-2</v>
      </c>
      <c r="M583" s="13">
        <v>4.781151090942326E-2</v>
      </c>
      <c r="N583" s="13">
        <v>-6.1477020281483052E-2</v>
      </c>
      <c r="O583" s="13">
        <v>4.96638588957099E-2</v>
      </c>
      <c r="P583" s="13">
        <v>-6.3329368267769359E-2</v>
      </c>
      <c r="Q583" s="13">
        <v>-1.5844353915511755E-3</v>
      </c>
      <c r="R583" s="13">
        <v>1.0764551183692461E-2</v>
      </c>
      <c r="S583" s="13" t="s">
        <v>632</v>
      </c>
      <c r="T583" s="13">
        <v>6.5717541443526484E-2</v>
      </c>
      <c r="U583" s="13">
        <v>-5.6659229022676394E-3</v>
      </c>
      <c r="V583" s="13">
        <v>-1.5844353915511755E-3</v>
      </c>
      <c r="W583" s="13">
        <v>1.1382000512454526E-2</v>
      </c>
      <c r="X583" s="145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45" t="s">
        <v>272</v>
      </c>
      <c r="C584" s="46"/>
      <c r="D584" s="44">
        <v>0.12</v>
      </c>
      <c r="E584" s="44">
        <v>0.65</v>
      </c>
      <c r="F584" s="44">
        <v>0.01</v>
      </c>
      <c r="G584" s="44">
        <v>0.76</v>
      </c>
      <c r="H584" s="44">
        <v>1.5</v>
      </c>
      <c r="I584" s="44">
        <v>3.05</v>
      </c>
      <c r="J584" s="44">
        <v>1.44</v>
      </c>
      <c r="K584" s="44">
        <v>0.64</v>
      </c>
      <c r="L584" s="44">
        <v>0.44</v>
      </c>
      <c r="M584" s="44">
        <v>0.7</v>
      </c>
      <c r="N584" s="44">
        <v>0.88</v>
      </c>
      <c r="O584" s="44">
        <v>0.73</v>
      </c>
      <c r="P584" s="44">
        <v>0.91</v>
      </c>
      <c r="Q584" s="44">
        <v>0.01</v>
      </c>
      <c r="R584" s="44">
        <v>0.17</v>
      </c>
      <c r="S584" s="44">
        <v>12.34</v>
      </c>
      <c r="T584" s="44">
        <v>0.96</v>
      </c>
      <c r="U584" s="44">
        <v>7.0000000000000007E-2</v>
      </c>
      <c r="V584" s="44">
        <v>0.01</v>
      </c>
      <c r="W584" s="44">
        <v>0.17</v>
      </c>
      <c r="X584" s="145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BM585" s="53"/>
    </row>
    <row r="586" spans="1:65" ht="15">
      <c r="B586" s="8" t="s">
        <v>518</v>
      </c>
      <c r="BM586" s="27" t="s">
        <v>66</v>
      </c>
    </row>
    <row r="587" spans="1:65" ht="15">
      <c r="A587" s="24" t="s">
        <v>57</v>
      </c>
      <c r="B587" s="18" t="s">
        <v>117</v>
      </c>
      <c r="C587" s="15" t="s">
        <v>118</v>
      </c>
      <c r="D587" s="16" t="s">
        <v>240</v>
      </c>
      <c r="E587" s="17" t="s">
        <v>240</v>
      </c>
      <c r="F587" s="17" t="s">
        <v>240</v>
      </c>
      <c r="G587" s="17" t="s">
        <v>240</v>
      </c>
      <c r="H587" s="17" t="s">
        <v>240</v>
      </c>
      <c r="I587" s="17" t="s">
        <v>240</v>
      </c>
      <c r="J587" s="17" t="s">
        <v>240</v>
      </c>
      <c r="K587" s="17" t="s">
        <v>240</v>
      </c>
      <c r="L587" s="17" t="s">
        <v>240</v>
      </c>
      <c r="M587" s="17" t="s">
        <v>240</v>
      </c>
      <c r="N587" s="17" t="s">
        <v>240</v>
      </c>
      <c r="O587" s="17" t="s">
        <v>240</v>
      </c>
      <c r="P587" s="17" t="s">
        <v>240</v>
      </c>
      <c r="Q587" s="17" t="s">
        <v>240</v>
      </c>
      <c r="R587" s="17" t="s">
        <v>240</v>
      </c>
      <c r="S587" s="17" t="s">
        <v>240</v>
      </c>
      <c r="T587" s="17" t="s">
        <v>240</v>
      </c>
      <c r="U587" s="17" t="s">
        <v>240</v>
      </c>
      <c r="V587" s="17" t="s">
        <v>240</v>
      </c>
      <c r="W587" s="17" t="s">
        <v>240</v>
      </c>
      <c r="X587" s="17" t="s">
        <v>240</v>
      </c>
      <c r="Y587" s="145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241</v>
      </c>
      <c r="C588" s="9" t="s">
        <v>241</v>
      </c>
      <c r="D588" s="143" t="s">
        <v>243</v>
      </c>
      <c r="E588" s="144" t="s">
        <v>244</v>
      </c>
      <c r="F588" s="144" t="s">
        <v>245</v>
      </c>
      <c r="G588" s="144" t="s">
        <v>246</v>
      </c>
      <c r="H588" s="144" t="s">
        <v>247</v>
      </c>
      <c r="I588" s="144" t="s">
        <v>248</v>
      </c>
      <c r="J588" s="144" t="s">
        <v>249</v>
      </c>
      <c r="K588" s="144" t="s">
        <v>250</v>
      </c>
      <c r="L588" s="144" t="s">
        <v>251</v>
      </c>
      <c r="M588" s="144" t="s">
        <v>252</v>
      </c>
      <c r="N588" s="144" t="s">
        <v>253</v>
      </c>
      <c r="O588" s="144" t="s">
        <v>254</v>
      </c>
      <c r="P588" s="144" t="s">
        <v>255</v>
      </c>
      <c r="Q588" s="144" t="s">
        <v>257</v>
      </c>
      <c r="R588" s="144" t="s">
        <v>258</v>
      </c>
      <c r="S588" s="144" t="s">
        <v>259</v>
      </c>
      <c r="T588" s="144" t="s">
        <v>260</v>
      </c>
      <c r="U588" s="144" t="s">
        <v>283</v>
      </c>
      <c r="V588" s="144" t="s">
        <v>285</v>
      </c>
      <c r="W588" s="144" t="s">
        <v>284</v>
      </c>
      <c r="X588" s="144" t="s">
        <v>261</v>
      </c>
      <c r="Y588" s="145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286</v>
      </c>
      <c r="E589" s="11" t="s">
        <v>286</v>
      </c>
      <c r="F589" s="11" t="s">
        <v>120</v>
      </c>
      <c r="G589" s="11" t="s">
        <v>286</v>
      </c>
      <c r="H589" s="11" t="s">
        <v>286</v>
      </c>
      <c r="I589" s="11" t="s">
        <v>120</v>
      </c>
      <c r="J589" s="11" t="s">
        <v>120</v>
      </c>
      <c r="K589" s="11" t="s">
        <v>286</v>
      </c>
      <c r="L589" s="11" t="s">
        <v>286</v>
      </c>
      <c r="M589" s="11" t="s">
        <v>286</v>
      </c>
      <c r="N589" s="11" t="s">
        <v>120</v>
      </c>
      <c r="O589" s="11" t="s">
        <v>120</v>
      </c>
      <c r="P589" s="11" t="s">
        <v>286</v>
      </c>
      <c r="Q589" s="11" t="s">
        <v>286</v>
      </c>
      <c r="R589" s="11" t="s">
        <v>287</v>
      </c>
      <c r="S589" s="11" t="s">
        <v>287</v>
      </c>
      <c r="T589" s="11" t="s">
        <v>120</v>
      </c>
      <c r="U589" s="11" t="s">
        <v>120</v>
      </c>
      <c r="V589" s="11" t="s">
        <v>286</v>
      </c>
      <c r="W589" s="11" t="s">
        <v>120</v>
      </c>
      <c r="X589" s="11" t="s">
        <v>286</v>
      </c>
      <c r="Y589" s="145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145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226">
        <v>0.96</v>
      </c>
      <c r="E591" s="226">
        <v>0.93</v>
      </c>
      <c r="F591" s="226">
        <v>0.93530000000000002</v>
      </c>
      <c r="G591" s="226">
        <v>0.93</v>
      </c>
      <c r="H591" s="231">
        <v>0.87519999999999998</v>
      </c>
      <c r="I591" s="226">
        <v>0.95260331459607506</v>
      </c>
      <c r="J591" s="226">
        <v>0.90000000000000013</v>
      </c>
      <c r="K591" s="226">
        <v>0.93999999999999984</v>
      </c>
      <c r="L591" s="226">
        <v>0.98999999999999988</v>
      </c>
      <c r="M591" s="226">
        <v>0.91999999999999993</v>
      </c>
      <c r="N591" s="226">
        <v>0.93699999999999994</v>
      </c>
      <c r="O591" s="226">
        <v>0.95300000000000007</v>
      </c>
      <c r="P591" s="226">
        <v>0.88</v>
      </c>
      <c r="Q591" s="226">
        <v>0.95599999999999996</v>
      </c>
      <c r="R591" s="231">
        <v>0.96</v>
      </c>
      <c r="S591" s="226">
        <v>0.96007600740448729</v>
      </c>
      <c r="T591" s="231">
        <v>1.0389999999999999</v>
      </c>
      <c r="U591" s="231">
        <v>1.0700343370875329</v>
      </c>
      <c r="V591" s="226">
        <v>0.98</v>
      </c>
      <c r="W591" s="226">
        <v>0.90265799999999996</v>
      </c>
      <c r="X591" s="226">
        <v>0.95</v>
      </c>
      <c r="Y591" s="227"/>
      <c r="Z591" s="228"/>
      <c r="AA591" s="228"/>
      <c r="AB591" s="228"/>
      <c r="AC591" s="228"/>
      <c r="AD591" s="228"/>
      <c r="AE591" s="228"/>
      <c r="AF591" s="228"/>
      <c r="AG591" s="228"/>
      <c r="AH591" s="228"/>
      <c r="AI591" s="228"/>
      <c r="AJ591" s="228"/>
      <c r="AK591" s="228"/>
      <c r="AL591" s="228"/>
      <c r="AM591" s="228"/>
      <c r="AN591" s="228"/>
      <c r="AO591" s="228"/>
      <c r="AP591" s="228"/>
      <c r="AQ591" s="228"/>
      <c r="AR591" s="228"/>
      <c r="AS591" s="228"/>
      <c r="AT591" s="228"/>
      <c r="AU591" s="228"/>
      <c r="AV591" s="228"/>
      <c r="AW591" s="228"/>
      <c r="AX591" s="228"/>
      <c r="AY591" s="228"/>
      <c r="AZ591" s="228"/>
      <c r="BA591" s="228"/>
      <c r="BB591" s="228"/>
      <c r="BC591" s="228"/>
      <c r="BD591" s="228"/>
      <c r="BE591" s="228"/>
      <c r="BF591" s="228"/>
      <c r="BG591" s="228"/>
      <c r="BH591" s="228"/>
      <c r="BI591" s="228"/>
      <c r="BJ591" s="228"/>
      <c r="BK591" s="228"/>
      <c r="BL591" s="228"/>
      <c r="BM591" s="229">
        <v>1</v>
      </c>
    </row>
    <row r="592" spans="1:65">
      <c r="A592" s="29"/>
      <c r="B592" s="19">
        <v>1</v>
      </c>
      <c r="C592" s="9">
        <v>2</v>
      </c>
      <c r="D592" s="23">
        <v>0.93999999999999984</v>
      </c>
      <c r="E592" s="23">
        <v>0.93999999999999984</v>
      </c>
      <c r="F592" s="23">
        <v>0.94940000000000002</v>
      </c>
      <c r="G592" s="23">
        <v>0.93999999999999984</v>
      </c>
      <c r="H592" s="233">
        <v>0.91</v>
      </c>
      <c r="I592" s="23">
        <v>0.95396463399617004</v>
      </c>
      <c r="J592" s="23">
        <v>0.89</v>
      </c>
      <c r="K592" s="23">
        <v>0.95</v>
      </c>
      <c r="L592" s="23">
        <v>1.01</v>
      </c>
      <c r="M592" s="23">
        <v>0.90000000000000013</v>
      </c>
      <c r="N592" s="23">
        <v>0.93500000000000005</v>
      </c>
      <c r="O592" s="23">
        <v>0.96599999999999997</v>
      </c>
      <c r="P592" s="23">
        <v>0.88</v>
      </c>
      <c r="Q592" s="23">
        <v>0.95700000000000007</v>
      </c>
      <c r="R592" s="232">
        <v>1.08</v>
      </c>
      <c r="S592" s="23">
        <v>0.95702075006198972</v>
      </c>
      <c r="T592" s="232">
        <v>1.0389999999999999</v>
      </c>
      <c r="U592" s="232">
        <v>1.0415654514340669</v>
      </c>
      <c r="V592" s="23">
        <v>0.91999999999999993</v>
      </c>
      <c r="W592" s="23">
        <v>0.90480190000000005</v>
      </c>
      <c r="X592" s="23">
        <v>0.91999999999999993</v>
      </c>
      <c r="Y592" s="227"/>
      <c r="Z592" s="228"/>
      <c r="AA592" s="228"/>
      <c r="AB592" s="228"/>
      <c r="AC592" s="228"/>
      <c r="AD592" s="228"/>
      <c r="AE592" s="228"/>
      <c r="AF592" s="228"/>
      <c r="AG592" s="228"/>
      <c r="AH592" s="228"/>
      <c r="AI592" s="228"/>
      <c r="AJ592" s="228"/>
      <c r="AK592" s="228"/>
      <c r="AL592" s="228"/>
      <c r="AM592" s="228"/>
      <c r="AN592" s="228"/>
      <c r="AO592" s="228"/>
      <c r="AP592" s="228"/>
      <c r="AQ592" s="228"/>
      <c r="AR592" s="228"/>
      <c r="AS592" s="228"/>
      <c r="AT592" s="228"/>
      <c r="AU592" s="228"/>
      <c r="AV592" s="228"/>
      <c r="AW592" s="228"/>
      <c r="AX592" s="228"/>
      <c r="AY592" s="228"/>
      <c r="AZ592" s="228"/>
      <c r="BA592" s="228"/>
      <c r="BB592" s="228"/>
      <c r="BC592" s="228"/>
      <c r="BD592" s="228"/>
      <c r="BE592" s="228"/>
      <c r="BF592" s="228"/>
      <c r="BG592" s="228"/>
      <c r="BH592" s="228"/>
      <c r="BI592" s="228"/>
      <c r="BJ592" s="228"/>
      <c r="BK592" s="228"/>
      <c r="BL592" s="228"/>
      <c r="BM592" s="229" t="e">
        <v>#N/A</v>
      </c>
    </row>
    <row r="593" spans="1:65">
      <c r="A593" s="29"/>
      <c r="B593" s="19">
        <v>1</v>
      </c>
      <c r="C593" s="9">
        <v>3</v>
      </c>
      <c r="D593" s="23">
        <v>0.93999999999999984</v>
      </c>
      <c r="E593" s="23">
        <v>0.93999999999999984</v>
      </c>
      <c r="F593" s="23">
        <v>0.93320000000000003</v>
      </c>
      <c r="G593" s="23">
        <v>0.95</v>
      </c>
      <c r="H593" s="232">
        <v>0.86269999999999991</v>
      </c>
      <c r="I593" s="23">
        <v>0.95006611200132396</v>
      </c>
      <c r="J593" s="23">
        <v>0.91999999999999993</v>
      </c>
      <c r="K593" s="23">
        <v>0.93999999999999984</v>
      </c>
      <c r="L593" s="23">
        <v>0.98</v>
      </c>
      <c r="M593" s="23">
        <v>0.93</v>
      </c>
      <c r="N593" s="23">
        <v>0.95300000000000007</v>
      </c>
      <c r="O593" s="23">
        <v>1.002</v>
      </c>
      <c r="P593" s="23">
        <v>0.89</v>
      </c>
      <c r="Q593" s="23">
        <v>0.93699999999999994</v>
      </c>
      <c r="R593" s="232">
        <v>1.02</v>
      </c>
      <c r="S593" s="23">
        <v>0.95132373458649611</v>
      </c>
      <c r="T593" s="232">
        <v>1.0309999999999999</v>
      </c>
      <c r="U593" s="232">
        <v>1.0529634685426832</v>
      </c>
      <c r="V593" s="23">
        <v>0.89</v>
      </c>
      <c r="W593" s="23"/>
      <c r="X593" s="23">
        <v>0.93</v>
      </c>
      <c r="Y593" s="227"/>
      <c r="Z593" s="228"/>
      <c r="AA593" s="228"/>
      <c r="AB593" s="228"/>
      <c r="AC593" s="228"/>
      <c r="AD593" s="228"/>
      <c r="AE593" s="228"/>
      <c r="AF593" s="228"/>
      <c r="AG593" s="228"/>
      <c r="AH593" s="228"/>
      <c r="AI593" s="228"/>
      <c r="AJ593" s="228"/>
      <c r="AK593" s="228"/>
      <c r="AL593" s="228"/>
      <c r="AM593" s="228"/>
      <c r="AN593" s="228"/>
      <c r="AO593" s="228"/>
      <c r="AP593" s="228"/>
      <c r="AQ593" s="228"/>
      <c r="AR593" s="228"/>
      <c r="AS593" s="228"/>
      <c r="AT593" s="228"/>
      <c r="AU593" s="228"/>
      <c r="AV593" s="228"/>
      <c r="AW593" s="228"/>
      <c r="AX593" s="228"/>
      <c r="AY593" s="228"/>
      <c r="AZ593" s="228"/>
      <c r="BA593" s="228"/>
      <c r="BB593" s="228"/>
      <c r="BC593" s="228"/>
      <c r="BD593" s="228"/>
      <c r="BE593" s="228"/>
      <c r="BF593" s="228"/>
      <c r="BG593" s="228"/>
      <c r="BH593" s="228"/>
      <c r="BI593" s="228"/>
      <c r="BJ593" s="228"/>
      <c r="BK593" s="228"/>
      <c r="BL593" s="228"/>
      <c r="BM593" s="229">
        <v>16</v>
      </c>
    </row>
    <row r="594" spans="1:65">
      <c r="A594" s="29"/>
      <c r="B594" s="19">
        <v>1</v>
      </c>
      <c r="C594" s="9">
        <v>4</v>
      </c>
      <c r="D594" s="23">
        <v>0.97</v>
      </c>
      <c r="E594" s="23">
        <v>0.91999999999999993</v>
      </c>
      <c r="F594" s="23">
        <v>0.92960000000000009</v>
      </c>
      <c r="G594" s="23">
        <v>0.93</v>
      </c>
      <c r="H594" s="232">
        <v>0.87259999999999993</v>
      </c>
      <c r="I594" s="23">
        <v>0.94966986510628071</v>
      </c>
      <c r="J594" s="23">
        <v>0.89</v>
      </c>
      <c r="K594" s="23">
        <v>0.95</v>
      </c>
      <c r="L594" s="23">
        <v>1.01</v>
      </c>
      <c r="M594" s="23">
        <v>0.90000000000000013</v>
      </c>
      <c r="N594" s="23">
        <v>0.93500000000000005</v>
      </c>
      <c r="O594" s="23">
        <v>0.95099999999999996</v>
      </c>
      <c r="P594" s="23">
        <v>0.89</v>
      </c>
      <c r="Q594" s="23">
        <v>0.93600000000000005</v>
      </c>
      <c r="R594" s="232">
        <v>1.04</v>
      </c>
      <c r="S594" s="23">
        <v>0.94176765786734717</v>
      </c>
      <c r="T594" s="232">
        <v>1.0309999999999999</v>
      </c>
      <c r="U594" s="232">
        <v>1.0982346350634193</v>
      </c>
      <c r="V594" s="23">
        <v>0.88</v>
      </c>
      <c r="W594" s="23"/>
      <c r="X594" s="23">
        <v>0.91</v>
      </c>
      <c r="Y594" s="227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  <c r="AL594" s="228"/>
      <c r="AM594" s="228"/>
      <c r="AN594" s="228"/>
      <c r="AO594" s="228"/>
      <c r="AP594" s="228"/>
      <c r="AQ594" s="228"/>
      <c r="AR594" s="228"/>
      <c r="AS594" s="228"/>
      <c r="AT594" s="228"/>
      <c r="AU594" s="228"/>
      <c r="AV594" s="228"/>
      <c r="AW594" s="228"/>
      <c r="AX594" s="228"/>
      <c r="AY594" s="228"/>
      <c r="AZ594" s="228"/>
      <c r="BA594" s="228"/>
      <c r="BB594" s="228"/>
      <c r="BC594" s="228"/>
      <c r="BD594" s="228"/>
      <c r="BE594" s="228"/>
      <c r="BF594" s="228"/>
      <c r="BG594" s="228"/>
      <c r="BH594" s="228"/>
      <c r="BI594" s="228"/>
      <c r="BJ594" s="228"/>
      <c r="BK594" s="228"/>
      <c r="BL594" s="228"/>
      <c r="BM594" s="229">
        <v>0.93642994863541906</v>
      </c>
    </row>
    <row r="595" spans="1:65">
      <c r="A595" s="29"/>
      <c r="B595" s="19">
        <v>1</v>
      </c>
      <c r="C595" s="9">
        <v>5</v>
      </c>
      <c r="D595" s="23">
        <v>0.95</v>
      </c>
      <c r="E595" s="23">
        <v>0.93</v>
      </c>
      <c r="F595" s="23">
        <v>0.94560000000000011</v>
      </c>
      <c r="G595" s="23">
        <v>0.91999999999999993</v>
      </c>
      <c r="H595" s="232">
        <v>0.87559999999999993</v>
      </c>
      <c r="I595" s="23">
        <v>0.949177006818547</v>
      </c>
      <c r="J595" s="23">
        <v>0.91</v>
      </c>
      <c r="K595" s="23">
        <v>0.93</v>
      </c>
      <c r="L595" s="23">
        <v>1.01</v>
      </c>
      <c r="M595" s="23">
        <v>0.89</v>
      </c>
      <c r="N595" s="23">
        <v>0.94099999999999995</v>
      </c>
      <c r="O595" s="23">
        <v>0.94799999999999984</v>
      </c>
      <c r="P595" s="23">
        <v>0.89</v>
      </c>
      <c r="Q595" s="23">
        <v>0.96100000000000008</v>
      </c>
      <c r="R595" s="232">
        <v>1.06</v>
      </c>
      <c r="S595" s="23">
        <v>0.95181350979593182</v>
      </c>
      <c r="T595" s="232">
        <v>1.0309999999999999</v>
      </c>
      <c r="U595" s="232">
        <v>1.1011929735251993</v>
      </c>
      <c r="V595" s="23">
        <v>0.93</v>
      </c>
      <c r="W595" s="23"/>
      <c r="X595" s="23">
        <v>0.91999999999999993</v>
      </c>
      <c r="Y595" s="227"/>
      <c r="Z595" s="228"/>
      <c r="AA595" s="228"/>
      <c r="AB595" s="228"/>
      <c r="AC595" s="228"/>
      <c r="AD595" s="228"/>
      <c r="AE595" s="228"/>
      <c r="AF595" s="228"/>
      <c r="AG595" s="228"/>
      <c r="AH595" s="228"/>
      <c r="AI595" s="228"/>
      <c r="AJ595" s="228"/>
      <c r="AK595" s="228"/>
      <c r="AL595" s="228"/>
      <c r="AM595" s="228"/>
      <c r="AN595" s="228"/>
      <c r="AO595" s="228"/>
      <c r="AP595" s="228"/>
      <c r="AQ595" s="228"/>
      <c r="AR595" s="228"/>
      <c r="AS595" s="228"/>
      <c r="AT595" s="228"/>
      <c r="AU595" s="228"/>
      <c r="AV595" s="228"/>
      <c r="AW595" s="228"/>
      <c r="AX595" s="228"/>
      <c r="AY595" s="228"/>
      <c r="AZ595" s="228"/>
      <c r="BA595" s="228"/>
      <c r="BB595" s="228"/>
      <c r="BC595" s="228"/>
      <c r="BD595" s="228"/>
      <c r="BE595" s="228"/>
      <c r="BF595" s="228"/>
      <c r="BG595" s="228"/>
      <c r="BH595" s="228"/>
      <c r="BI595" s="228"/>
      <c r="BJ595" s="228"/>
      <c r="BK595" s="228"/>
      <c r="BL595" s="228"/>
      <c r="BM595" s="229">
        <v>49</v>
      </c>
    </row>
    <row r="596" spans="1:65">
      <c r="A596" s="29"/>
      <c r="B596" s="19">
        <v>1</v>
      </c>
      <c r="C596" s="9">
        <v>6</v>
      </c>
      <c r="D596" s="23">
        <v>0.95</v>
      </c>
      <c r="E596" s="23">
        <v>0.95</v>
      </c>
      <c r="F596" s="23">
        <v>0.93970000000000009</v>
      </c>
      <c r="G596" s="23">
        <v>0.93</v>
      </c>
      <c r="H596" s="232">
        <v>0.85990000000000011</v>
      </c>
      <c r="I596" s="23">
        <v>0.94733231404214491</v>
      </c>
      <c r="J596" s="23">
        <v>0.90000000000000013</v>
      </c>
      <c r="K596" s="23">
        <v>0.95</v>
      </c>
      <c r="L596" s="233">
        <v>1.04</v>
      </c>
      <c r="M596" s="23">
        <v>0.93</v>
      </c>
      <c r="N596" s="23">
        <v>0.95200000000000007</v>
      </c>
      <c r="O596" s="23">
        <v>0.97</v>
      </c>
      <c r="P596" s="23">
        <v>0.89</v>
      </c>
      <c r="Q596" s="23">
        <v>0.96</v>
      </c>
      <c r="R596" s="232">
        <v>1</v>
      </c>
      <c r="S596" s="23">
        <v>0.95586003257749075</v>
      </c>
      <c r="T596" s="232">
        <v>1.0389999999999999</v>
      </c>
      <c r="U596" s="232">
        <v>1.0315250227278818</v>
      </c>
      <c r="V596" s="23">
        <v>0.93999999999999984</v>
      </c>
      <c r="W596" s="23"/>
      <c r="X596" s="23">
        <v>0.93999999999999984</v>
      </c>
      <c r="Y596" s="227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  <c r="AL596" s="228"/>
      <c r="AM596" s="228"/>
      <c r="AN596" s="228"/>
      <c r="AO596" s="228"/>
      <c r="AP596" s="228"/>
      <c r="AQ596" s="228"/>
      <c r="AR596" s="228"/>
      <c r="AS596" s="228"/>
      <c r="AT596" s="228"/>
      <c r="AU596" s="228"/>
      <c r="AV596" s="228"/>
      <c r="AW596" s="228"/>
      <c r="AX596" s="228"/>
      <c r="AY596" s="228"/>
      <c r="AZ596" s="228"/>
      <c r="BA596" s="228"/>
      <c r="BB596" s="228"/>
      <c r="BC596" s="228"/>
      <c r="BD596" s="228"/>
      <c r="BE596" s="228"/>
      <c r="BF596" s="228"/>
      <c r="BG596" s="228"/>
      <c r="BH596" s="228"/>
      <c r="BI596" s="228"/>
      <c r="BJ596" s="228"/>
      <c r="BK596" s="228"/>
      <c r="BL596" s="228"/>
      <c r="BM596" s="54"/>
    </row>
    <row r="597" spans="1:65">
      <c r="A597" s="29"/>
      <c r="B597" s="20" t="s">
        <v>268</v>
      </c>
      <c r="C597" s="12"/>
      <c r="D597" s="230">
        <v>0.95166666666666666</v>
      </c>
      <c r="E597" s="230">
        <v>0.93499999999999994</v>
      </c>
      <c r="F597" s="230">
        <v>0.93880000000000008</v>
      </c>
      <c r="G597" s="230">
        <v>0.93333333333333324</v>
      </c>
      <c r="H597" s="230">
        <v>0.876</v>
      </c>
      <c r="I597" s="230">
        <v>0.95046887442675698</v>
      </c>
      <c r="J597" s="230">
        <v>0.90166666666666673</v>
      </c>
      <c r="K597" s="230">
        <v>0.94333333333333325</v>
      </c>
      <c r="L597" s="230">
        <v>1.0066666666666666</v>
      </c>
      <c r="M597" s="230">
        <v>0.91166666666666663</v>
      </c>
      <c r="N597" s="230">
        <v>0.94216666666666671</v>
      </c>
      <c r="O597" s="230">
        <v>0.96499999999999997</v>
      </c>
      <c r="P597" s="230">
        <v>0.8866666666666666</v>
      </c>
      <c r="Q597" s="230">
        <v>0.9511666666666666</v>
      </c>
      <c r="R597" s="230">
        <v>1.0266666666666666</v>
      </c>
      <c r="S597" s="230">
        <v>0.95297694871562377</v>
      </c>
      <c r="T597" s="230">
        <v>1.0349999999999999</v>
      </c>
      <c r="U597" s="230">
        <v>1.0659193147301307</v>
      </c>
      <c r="V597" s="230">
        <v>0.92333333333333323</v>
      </c>
      <c r="W597" s="230">
        <v>0.90372995</v>
      </c>
      <c r="X597" s="230">
        <v>0.92833333333333323</v>
      </c>
      <c r="Y597" s="227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  <c r="AL597" s="228"/>
      <c r="AM597" s="228"/>
      <c r="AN597" s="228"/>
      <c r="AO597" s="228"/>
      <c r="AP597" s="228"/>
      <c r="AQ597" s="228"/>
      <c r="AR597" s="228"/>
      <c r="AS597" s="228"/>
      <c r="AT597" s="228"/>
      <c r="AU597" s="228"/>
      <c r="AV597" s="228"/>
      <c r="AW597" s="228"/>
      <c r="AX597" s="228"/>
      <c r="AY597" s="228"/>
      <c r="AZ597" s="228"/>
      <c r="BA597" s="228"/>
      <c r="BB597" s="228"/>
      <c r="BC597" s="228"/>
      <c r="BD597" s="228"/>
      <c r="BE597" s="228"/>
      <c r="BF597" s="228"/>
      <c r="BG597" s="228"/>
      <c r="BH597" s="228"/>
      <c r="BI597" s="228"/>
      <c r="BJ597" s="228"/>
      <c r="BK597" s="228"/>
      <c r="BL597" s="228"/>
      <c r="BM597" s="54"/>
    </row>
    <row r="598" spans="1:65">
      <c r="A598" s="29"/>
      <c r="B598" s="3" t="s">
        <v>269</v>
      </c>
      <c r="C598" s="28"/>
      <c r="D598" s="23">
        <v>0.95</v>
      </c>
      <c r="E598" s="23">
        <v>0.93499999999999994</v>
      </c>
      <c r="F598" s="23">
        <v>0.9375</v>
      </c>
      <c r="G598" s="23">
        <v>0.93</v>
      </c>
      <c r="H598" s="23">
        <v>0.8738999999999999</v>
      </c>
      <c r="I598" s="23">
        <v>0.94986798855380239</v>
      </c>
      <c r="J598" s="23">
        <v>0.90000000000000013</v>
      </c>
      <c r="K598" s="23">
        <v>0.94499999999999984</v>
      </c>
      <c r="L598" s="23">
        <v>1.01</v>
      </c>
      <c r="M598" s="23">
        <v>0.91</v>
      </c>
      <c r="N598" s="23">
        <v>0.93899999999999995</v>
      </c>
      <c r="O598" s="23">
        <v>0.95950000000000002</v>
      </c>
      <c r="P598" s="23">
        <v>0.89</v>
      </c>
      <c r="Q598" s="23">
        <v>0.95650000000000002</v>
      </c>
      <c r="R598" s="23">
        <v>1.03</v>
      </c>
      <c r="S598" s="23">
        <v>0.95383677118671129</v>
      </c>
      <c r="T598" s="23">
        <v>1.0349999999999999</v>
      </c>
      <c r="U598" s="23">
        <v>1.0614989028151081</v>
      </c>
      <c r="V598" s="23">
        <v>0.92500000000000004</v>
      </c>
      <c r="W598" s="23">
        <v>0.90372995</v>
      </c>
      <c r="X598" s="23">
        <v>0.92500000000000004</v>
      </c>
      <c r="Y598" s="227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  <c r="AL598" s="228"/>
      <c r="AM598" s="228"/>
      <c r="AN598" s="228"/>
      <c r="AO598" s="228"/>
      <c r="AP598" s="228"/>
      <c r="AQ598" s="228"/>
      <c r="AR598" s="228"/>
      <c r="AS598" s="228"/>
      <c r="AT598" s="228"/>
      <c r="AU598" s="228"/>
      <c r="AV598" s="228"/>
      <c r="AW598" s="228"/>
      <c r="AX598" s="228"/>
      <c r="AY598" s="228"/>
      <c r="AZ598" s="228"/>
      <c r="BA598" s="228"/>
      <c r="BB598" s="228"/>
      <c r="BC598" s="228"/>
      <c r="BD598" s="228"/>
      <c r="BE598" s="228"/>
      <c r="BF598" s="228"/>
      <c r="BG598" s="228"/>
      <c r="BH598" s="228"/>
      <c r="BI598" s="228"/>
      <c r="BJ598" s="228"/>
      <c r="BK598" s="228"/>
      <c r="BL598" s="228"/>
      <c r="BM598" s="54"/>
    </row>
    <row r="599" spans="1:65">
      <c r="A599" s="29"/>
      <c r="B599" s="3" t="s">
        <v>270</v>
      </c>
      <c r="C599" s="28"/>
      <c r="D599" s="23">
        <v>1.1690451944500175E-2</v>
      </c>
      <c r="E599" s="23">
        <v>1.0488088481701482E-2</v>
      </c>
      <c r="F599" s="23">
        <v>7.5849851680804218E-3</v>
      </c>
      <c r="G599" s="23">
        <v>1.0327955589886419E-2</v>
      </c>
      <c r="H599" s="23">
        <v>1.791345862752362E-2</v>
      </c>
      <c r="I599" s="23">
        <v>2.4117933672912458E-3</v>
      </c>
      <c r="J599" s="23">
        <v>1.169045194450009E-2</v>
      </c>
      <c r="K599" s="23">
        <v>8.1649658092772508E-3</v>
      </c>
      <c r="L599" s="23">
        <v>2.0655911179772928E-2</v>
      </c>
      <c r="M599" s="23">
        <v>1.7224014243685061E-2</v>
      </c>
      <c r="N599" s="23">
        <v>8.3046171896522161E-3</v>
      </c>
      <c r="O599" s="23">
        <v>2.0119642143934888E-2</v>
      </c>
      <c r="P599" s="23">
        <v>5.1639777949432268E-3</v>
      </c>
      <c r="Q599" s="23">
        <v>1.1513759884011257E-2</v>
      </c>
      <c r="R599" s="23">
        <v>4.3204937989385774E-2</v>
      </c>
      <c r="S599" s="23">
        <v>6.3999381957830842E-3</v>
      </c>
      <c r="T599" s="23">
        <v>4.3817804600413332E-3</v>
      </c>
      <c r="U599" s="23">
        <v>2.915262002718803E-2</v>
      </c>
      <c r="V599" s="23">
        <v>3.6147844564602537E-2</v>
      </c>
      <c r="W599" s="23">
        <v>1.515966228185901E-3</v>
      </c>
      <c r="X599" s="23">
        <v>1.4719601443879715E-2</v>
      </c>
      <c r="Y599" s="227"/>
      <c r="Z599" s="228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54"/>
    </row>
    <row r="600" spans="1:65">
      <c r="A600" s="29"/>
      <c r="B600" s="3" t="s">
        <v>86</v>
      </c>
      <c r="C600" s="28"/>
      <c r="D600" s="13">
        <v>1.228418768248705E-2</v>
      </c>
      <c r="E600" s="13">
        <v>1.1217206932301051E-2</v>
      </c>
      <c r="F600" s="13">
        <v>8.0794473456331714E-3</v>
      </c>
      <c r="G600" s="13">
        <v>1.1065666703449736E-2</v>
      </c>
      <c r="H600" s="13">
        <v>2.0449153684387694E-2</v>
      </c>
      <c r="I600" s="13">
        <v>2.5374774831483432E-3</v>
      </c>
      <c r="J600" s="13">
        <v>1.2965381084473296E-2</v>
      </c>
      <c r="K600" s="13">
        <v>8.6554407872197012E-3</v>
      </c>
      <c r="L600" s="13">
        <v>2.0519117065999598E-2</v>
      </c>
      <c r="M600" s="13">
        <v>1.8892885824883066E-2</v>
      </c>
      <c r="N600" s="13">
        <v>8.8143822992947634E-3</v>
      </c>
      <c r="O600" s="13">
        <v>2.0849370097341852E-2</v>
      </c>
      <c r="P600" s="13">
        <v>5.8240351070788276E-3</v>
      </c>
      <c r="Q600" s="13">
        <v>1.2104881602254695E-2</v>
      </c>
      <c r="R600" s="13">
        <v>4.208273180784329E-2</v>
      </c>
      <c r="S600" s="13">
        <v>6.715732426066141E-3</v>
      </c>
      <c r="T600" s="13">
        <v>4.2336043092186795E-3</v>
      </c>
      <c r="U600" s="13">
        <v>2.734974366663849E-2</v>
      </c>
      <c r="V600" s="13">
        <v>3.9149290142168815E-2</v>
      </c>
      <c r="W600" s="13">
        <v>1.6774548947790222E-3</v>
      </c>
      <c r="X600" s="13">
        <v>1.5855944104717828E-2</v>
      </c>
      <c r="Y600" s="145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3" t="s">
        <v>271</v>
      </c>
      <c r="C601" s="28"/>
      <c r="D601" s="13">
        <v>1.6271070840323754E-2</v>
      </c>
      <c r="E601" s="13">
        <v>-1.5270214686137207E-3</v>
      </c>
      <c r="F601" s="13">
        <v>2.5309435778242406E-3</v>
      </c>
      <c r="G601" s="13">
        <v>-3.3068306995074348E-3</v>
      </c>
      <c r="H601" s="13">
        <v>-6.4532268242251889E-2</v>
      </c>
      <c r="I601" s="13">
        <v>1.4991965829153298E-2</v>
      </c>
      <c r="J601" s="13">
        <v>-3.7123206086488336E-2</v>
      </c>
      <c r="K601" s="13">
        <v>7.3720246858548499E-3</v>
      </c>
      <c r="L601" s="13">
        <v>7.5004775459816875E-2</v>
      </c>
      <c r="M601" s="13">
        <v>-2.6444350701126051E-2</v>
      </c>
      <c r="N601" s="13">
        <v>6.126158224229572E-3</v>
      </c>
      <c r="O601" s="13">
        <v>3.0509544687473689E-2</v>
      </c>
      <c r="P601" s="13">
        <v>-5.3141489164532096E-2</v>
      </c>
      <c r="Q601" s="13">
        <v>1.5737128071055428E-2</v>
      </c>
      <c r="R601" s="13">
        <v>9.6362486230541888E-2</v>
      </c>
      <c r="S601" s="13">
        <v>1.7670302091808754E-2</v>
      </c>
      <c r="T601" s="13">
        <v>0.10526153238501057</v>
      </c>
      <c r="U601" s="13">
        <v>0.13827982144676776</v>
      </c>
      <c r="V601" s="13">
        <v>-1.3985686084869942E-2</v>
      </c>
      <c r="W601" s="13">
        <v>-3.4919855652918885E-2</v>
      </c>
      <c r="X601" s="13">
        <v>-8.6462583921886882E-3</v>
      </c>
      <c r="Y601" s="145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9"/>
      <c r="B602" s="45" t="s">
        <v>272</v>
      </c>
      <c r="C602" s="46"/>
      <c r="D602" s="44">
        <v>0.34</v>
      </c>
      <c r="E602" s="44">
        <v>0.26</v>
      </c>
      <c r="F602" s="44">
        <v>0.12</v>
      </c>
      <c r="G602" s="44">
        <v>0.32</v>
      </c>
      <c r="H602" s="44">
        <v>2.37</v>
      </c>
      <c r="I602" s="44">
        <v>0.3</v>
      </c>
      <c r="J602" s="44">
        <v>1.45</v>
      </c>
      <c r="K602" s="44">
        <v>0.04</v>
      </c>
      <c r="L602" s="44">
        <v>2.31</v>
      </c>
      <c r="M602" s="44">
        <v>1.0900000000000001</v>
      </c>
      <c r="N602" s="44">
        <v>0</v>
      </c>
      <c r="O602" s="44">
        <v>0.82</v>
      </c>
      <c r="P602" s="44">
        <v>1.99</v>
      </c>
      <c r="Q602" s="44">
        <v>0.32</v>
      </c>
      <c r="R602" s="44">
        <v>3.03</v>
      </c>
      <c r="S602" s="44">
        <v>0.39</v>
      </c>
      <c r="T602" s="44">
        <v>3.32</v>
      </c>
      <c r="U602" s="44">
        <v>4.43</v>
      </c>
      <c r="V602" s="44">
        <v>0.67</v>
      </c>
      <c r="W602" s="44">
        <v>1.38</v>
      </c>
      <c r="X602" s="44">
        <v>0.5</v>
      </c>
      <c r="Y602" s="145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BM603" s="53"/>
    </row>
    <row r="604" spans="1:65" ht="15">
      <c r="B604" s="8" t="s">
        <v>519</v>
      </c>
      <c r="BM604" s="27" t="s">
        <v>66</v>
      </c>
    </row>
    <row r="605" spans="1:65" ht="15">
      <c r="A605" s="24" t="s">
        <v>29</v>
      </c>
      <c r="B605" s="18" t="s">
        <v>117</v>
      </c>
      <c r="C605" s="15" t="s">
        <v>118</v>
      </c>
      <c r="D605" s="16" t="s">
        <v>240</v>
      </c>
      <c r="E605" s="17" t="s">
        <v>240</v>
      </c>
      <c r="F605" s="17" t="s">
        <v>240</v>
      </c>
      <c r="G605" s="17" t="s">
        <v>240</v>
      </c>
      <c r="H605" s="17" t="s">
        <v>240</v>
      </c>
      <c r="I605" s="17" t="s">
        <v>240</v>
      </c>
      <c r="J605" s="17" t="s">
        <v>240</v>
      </c>
      <c r="K605" s="17" t="s">
        <v>240</v>
      </c>
      <c r="L605" s="17" t="s">
        <v>240</v>
      </c>
      <c r="M605" s="17" t="s">
        <v>240</v>
      </c>
      <c r="N605" s="17" t="s">
        <v>240</v>
      </c>
      <c r="O605" s="17" t="s">
        <v>240</v>
      </c>
      <c r="P605" s="17" t="s">
        <v>240</v>
      </c>
      <c r="Q605" s="17" t="s">
        <v>240</v>
      </c>
      <c r="R605" s="17" t="s">
        <v>240</v>
      </c>
      <c r="S605" s="17" t="s">
        <v>240</v>
      </c>
      <c r="T605" s="17" t="s">
        <v>240</v>
      </c>
      <c r="U605" s="17" t="s">
        <v>240</v>
      </c>
      <c r="V605" s="17" t="s">
        <v>240</v>
      </c>
      <c r="W605" s="17" t="s">
        <v>240</v>
      </c>
      <c r="X605" s="145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241</v>
      </c>
      <c r="C606" s="9" t="s">
        <v>241</v>
      </c>
      <c r="D606" s="143" t="s">
        <v>243</v>
      </c>
      <c r="E606" s="144" t="s">
        <v>244</v>
      </c>
      <c r="F606" s="144" t="s">
        <v>245</v>
      </c>
      <c r="G606" s="144" t="s">
        <v>246</v>
      </c>
      <c r="H606" s="144" t="s">
        <v>247</v>
      </c>
      <c r="I606" s="144" t="s">
        <v>248</v>
      </c>
      <c r="J606" s="144" t="s">
        <v>249</v>
      </c>
      <c r="K606" s="144" t="s">
        <v>250</v>
      </c>
      <c r="L606" s="144" t="s">
        <v>251</v>
      </c>
      <c r="M606" s="144" t="s">
        <v>252</v>
      </c>
      <c r="N606" s="144" t="s">
        <v>253</v>
      </c>
      <c r="O606" s="144" t="s">
        <v>254</v>
      </c>
      <c r="P606" s="144" t="s">
        <v>255</v>
      </c>
      <c r="Q606" s="144" t="s">
        <v>257</v>
      </c>
      <c r="R606" s="144" t="s">
        <v>258</v>
      </c>
      <c r="S606" s="144" t="s">
        <v>259</v>
      </c>
      <c r="T606" s="144" t="s">
        <v>260</v>
      </c>
      <c r="U606" s="144" t="s">
        <v>283</v>
      </c>
      <c r="V606" s="144" t="s">
        <v>285</v>
      </c>
      <c r="W606" s="144" t="s">
        <v>261</v>
      </c>
      <c r="X606" s="145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286</v>
      </c>
      <c r="E607" s="11" t="s">
        <v>286</v>
      </c>
      <c r="F607" s="11" t="s">
        <v>287</v>
      </c>
      <c r="G607" s="11" t="s">
        <v>286</v>
      </c>
      <c r="H607" s="11" t="s">
        <v>286</v>
      </c>
      <c r="I607" s="11" t="s">
        <v>287</v>
      </c>
      <c r="J607" s="11" t="s">
        <v>120</v>
      </c>
      <c r="K607" s="11" t="s">
        <v>286</v>
      </c>
      <c r="L607" s="11" t="s">
        <v>286</v>
      </c>
      <c r="M607" s="11" t="s">
        <v>286</v>
      </c>
      <c r="N607" s="11" t="s">
        <v>287</v>
      </c>
      <c r="O607" s="11" t="s">
        <v>287</v>
      </c>
      <c r="P607" s="11" t="s">
        <v>286</v>
      </c>
      <c r="Q607" s="11" t="s">
        <v>287</v>
      </c>
      <c r="R607" s="11" t="s">
        <v>287</v>
      </c>
      <c r="S607" s="11" t="s">
        <v>287</v>
      </c>
      <c r="T607" s="11" t="s">
        <v>287</v>
      </c>
      <c r="U607" s="11" t="s">
        <v>120</v>
      </c>
      <c r="V607" s="11" t="s">
        <v>286</v>
      </c>
      <c r="W607" s="11" t="s">
        <v>286</v>
      </c>
      <c r="X607" s="145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145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3</v>
      </c>
    </row>
    <row r="609" spans="1:65">
      <c r="A609" s="29"/>
      <c r="B609" s="18">
        <v>1</v>
      </c>
      <c r="C609" s="14">
        <v>1</v>
      </c>
      <c r="D609" s="21">
        <v>2.6</v>
      </c>
      <c r="E609" s="21">
        <v>2.4</v>
      </c>
      <c r="F609" s="21">
        <v>2.73</v>
      </c>
      <c r="G609" s="21">
        <v>2.5</v>
      </c>
      <c r="H609" s="21">
        <v>2.73</v>
      </c>
      <c r="I609" s="21">
        <v>2.50415107914126</v>
      </c>
      <c r="J609" s="140" t="s">
        <v>109</v>
      </c>
      <c r="K609" s="21">
        <v>2.5</v>
      </c>
      <c r="L609" s="21">
        <v>2.5</v>
      </c>
      <c r="M609" s="21">
        <v>2.7</v>
      </c>
      <c r="N609" s="21">
        <v>2.5</v>
      </c>
      <c r="O609" s="21">
        <v>2.7</v>
      </c>
      <c r="P609" s="21">
        <v>2.2999999999999998</v>
      </c>
      <c r="Q609" s="21">
        <v>2.5</v>
      </c>
      <c r="R609" s="21">
        <v>2.5</v>
      </c>
      <c r="S609" s="21">
        <v>2.5793831349232779</v>
      </c>
      <c r="T609" s="140">
        <v>2.2999999999999998</v>
      </c>
      <c r="U609" s="21">
        <v>2.7847142090704415</v>
      </c>
      <c r="V609" s="21">
        <v>2.8</v>
      </c>
      <c r="W609" s="21">
        <v>2.9</v>
      </c>
      <c r="X609" s="145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>
        <v>1</v>
      </c>
      <c r="C610" s="9">
        <v>2</v>
      </c>
      <c r="D610" s="11">
        <v>2.5</v>
      </c>
      <c r="E610" s="11">
        <v>2.5</v>
      </c>
      <c r="F610" s="11">
        <v>2.61</v>
      </c>
      <c r="G610" s="11">
        <v>2.6</v>
      </c>
      <c r="H610" s="11">
        <v>2.86</v>
      </c>
      <c r="I610" s="11">
        <v>2.41245454920645</v>
      </c>
      <c r="J610" s="141" t="s">
        <v>109</v>
      </c>
      <c r="K610" s="11">
        <v>2.5</v>
      </c>
      <c r="L610" s="11">
        <v>2.5</v>
      </c>
      <c r="M610" s="11">
        <v>2.6</v>
      </c>
      <c r="N610" s="11">
        <v>2.5</v>
      </c>
      <c r="O610" s="11">
        <v>2.8</v>
      </c>
      <c r="P610" s="11">
        <v>2.4</v>
      </c>
      <c r="Q610" s="11">
        <v>2.6</v>
      </c>
      <c r="R610" s="11">
        <v>2.9</v>
      </c>
      <c r="S610" s="11">
        <v>2.5283840234532526</v>
      </c>
      <c r="T610" s="141">
        <v>2.2999999999999998</v>
      </c>
      <c r="U610" s="11">
        <v>2.945530212458455</v>
      </c>
      <c r="V610" s="11">
        <v>2.6</v>
      </c>
      <c r="W610" s="11">
        <v>2.8</v>
      </c>
      <c r="X610" s="145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13</v>
      </c>
    </row>
    <row r="611" spans="1:65">
      <c r="A611" s="29"/>
      <c r="B611" s="19">
        <v>1</v>
      </c>
      <c r="C611" s="9">
        <v>3</v>
      </c>
      <c r="D611" s="11">
        <v>2.6</v>
      </c>
      <c r="E611" s="11">
        <v>2.5</v>
      </c>
      <c r="F611" s="11">
        <v>2.62</v>
      </c>
      <c r="G611" s="11">
        <v>2.6</v>
      </c>
      <c r="H611" s="11">
        <v>2.79</v>
      </c>
      <c r="I611" s="11">
        <v>2.5708268889205002</v>
      </c>
      <c r="J611" s="141" t="s">
        <v>109</v>
      </c>
      <c r="K611" s="11">
        <v>2.6</v>
      </c>
      <c r="L611" s="11">
        <v>2.6</v>
      </c>
      <c r="M611" s="11">
        <v>2.6</v>
      </c>
      <c r="N611" s="11">
        <v>2.5</v>
      </c>
      <c r="O611" s="11">
        <v>2.9</v>
      </c>
      <c r="P611" s="11">
        <v>2.4</v>
      </c>
      <c r="Q611" s="11">
        <v>2.5</v>
      </c>
      <c r="R611" s="11">
        <v>2.9</v>
      </c>
      <c r="S611" s="11">
        <v>2.5880456888202237</v>
      </c>
      <c r="T611" s="141">
        <v>2.2000000000000002</v>
      </c>
      <c r="U611" s="11">
        <v>2.5157826089350013</v>
      </c>
      <c r="V611" s="11">
        <v>2.6</v>
      </c>
      <c r="W611" s="11">
        <v>2.8</v>
      </c>
      <c r="X611" s="145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</v>
      </c>
    </row>
    <row r="612" spans="1:65">
      <c r="A612" s="29"/>
      <c r="B612" s="19">
        <v>1</v>
      </c>
      <c r="C612" s="9">
        <v>4</v>
      </c>
      <c r="D612" s="11">
        <v>2.6</v>
      </c>
      <c r="E612" s="11">
        <v>2.7</v>
      </c>
      <c r="F612" s="11">
        <v>2.64</v>
      </c>
      <c r="G612" s="11">
        <v>2.5</v>
      </c>
      <c r="H612" s="11">
        <v>2.89</v>
      </c>
      <c r="I612" s="11">
        <v>2.4597087793775403</v>
      </c>
      <c r="J612" s="141" t="s">
        <v>109</v>
      </c>
      <c r="K612" s="11">
        <v>2.5</v>
      </c>
      <c r="L612" s="11">
        <v>2.5</v>
      </c>
      <c r="M612" s="11">
        <v>2.6</v>
      </c>
      <c r="N612" s="11">
        <v>2.5</v>
      </c>
      <c r="O612" s="11">
        <v>2.8</v>
      </c>
      <c r="P612" s="11">
        <v>2.4</v>
      </c>
      <c r="Q612" s="11">
        <v>2.6</v>
      </c>
      <c r="R612" s="11">
        <v>2.8</v>
      </c>
      <c r="S612" s="11">
        <v>2.406130708078916</v>
      </c>
      <c r="T612" s="141">
        <v>2.2000000000000002</v>
      </c>
      <c r="U612" s="11">
        <v>2.2567999273000492</v>
      </c>
      <c r="V612" s="11">
        <v>2.6</v>
      </c>
      <c r="W612" s="11">
        <v>2.9</v>
      </c>
      <c r="X612" s="145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2.5955123798003918</v>
      </c>
    </row>
    <row r="613" spans="1:65">
      <c r="A613" s="29"/>
      <c r="B613" s="19">
        <v>1</v>
      </c>
      <c r="C613" s="9">
        <v>5</v>
      </c>
      <c r="D613" s="11">
        <v>2.6</v>
      </c>
      <c r="E613" s="11">
        <v>2.7</v>
      </c>
      <c r="F613" s="11">
        <v>2.7</v>
      </c>
      <c r="G613" s="11">
        <v>2.6</v>
      </c>
      <c r="H613" s="11">
        <v>2.86</v>
      </c>
      <c r="I613" s="11">
        <v>2.3682693571545284</v>
      </c>
      <c r="J613" s="141" t="s">
        <v>109</v>
      </c>
      <c r="K613" s="11">
        <v>2.2999999999999998</v>
      </c>
      <c r="L613" s="11">
        <v>2.6</v>
      </c>
      <c r="M613" s="11">
        <v>2.6</v>
      </c>
      <c r="N613" s="11">
        <v>2.5</v>
      </c>
      <c r="O613" s="11">
        <v>2.8</v>
      </c>
      <c r="P613" s="11">
        <v>2.4</v>
      </c>
      <c r="Q613" s="11">
        <v>2.5</v>
      </c>
      <c r="R613" s="11">
        <v>2.8</v>
      </c>
      <c r="S613" s="11">
        <v>2.4626119479950721</v>
      </c>
      <c r="T613" s="141">
        <v>2.2000000000000002</v>
      </c>
      <c r="U613" s="11">
        <v>2.5278040023274686</v>
      </c>
      <c r="V613" s="11">
        <v>2.6</v>
      </c>
      <c r="W613" s="11">
        <v>2.9</v>
      </c>
      <c r="X613" s="145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50</v>
      </c>
    </row>
    <row r="614" spans="1:65">
      <c r="A614" s="29"/>
      <c r="B614" s="19">
        <v>1</v>
      </c>
      <c r="C614" s="9">
        <v>6</v>
      </c>
      <c r="D614" s="11">
        <v>2.5</v>
      </c>
      <c r="E614" s="11">
        <v>2.4</v>
      </c>
      <c r="F614" s="11">
        <v>2.6</v>
      </c>
      <c r="G614" s="11">
        <v>2.5</v>
      </c>
      <c r="H614" s="11">
        <v>2.67</v>
      </c>
      <c r="I614" s="11">
        <v>2.338088958464025</v>
      </c>
      <c r="J614" s="141" t="s">
        <v>109</v>
      </c>
      <c r="K614" s="11">
        <v>2.5</v>
      </c>
      <c r="L614" s="11">
        <v>2.6</v>
      </c>
      <c r="M614" s="11">
        <v>2.7</v>
      </c>
      <c r="N614" s="11">
        <v>2.5</v>
      </c>
      <c r="O614" s="11">
        <v>2.9</v>
      </c>
      <c r="P614" s="11">
        <v>2.4</v>
      </c>
      <c r="Q614" s="11">
        <v>2.6</v>
      </c>
      <c r="R614" s="11">
        <v>2.4</v>
      </c>
      <c r="S614" s="11">
        <v>2.4988338977240967</v>
      </c>
      <c r="T614" s="141">
        <v>2.2000000000000002</v>
      </c>
      <c r="U614" s="11">
        <v>2.2678170450917956</v>
      </c>
      <c r="V614" s="11">
        <v>2.6</v>
      </c>
      <c r="W614" s="11">
        <v>2.8</v>
      </c>
      <c r="X614" s="145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20" t="s">
        <v>268</v>
      </c>
      <c r="C615" s="12"/>
      <c r="D615" s="22">
        <v>2.5666666666666664</v>
      </c>
      <c r="E615" s="22">
        <v>2.5333333333333337</v>
      </c>
      <c r="F615" s="22">
        <v>2.65</v>
      </c>
      <c r="G615" s="22">
        <v>2.5499999999999998</v>
      </c>
      <c r="H615" s="22">
        <v>2.7999999999999994</v>
      </c>
      <c r="I615" s="22">
        <v>2.4422499353773839</v>
      </c>
      <c r="J615" s="22" t="s">
        <v>632</v>
      </c>
      <c r="K615" s="22">
        <v>2.4833333333333329</v>
      </c>
      <c r="L615" s="22">
        <v>2.5499999999999998</v>
      </c>
      <c r="M615" s="22">
        <v>2.6333333333333333</v>
      </c>
      <c r="N615" s="22">
        <v>2.5</v>
      </c>
      <c r="O615" s="22">
        <v>2.8166666666666664</v>
      </c>
      <c r="P615" s="22">
        <v>2.3833333333333333</v>
      </c>
      <c r="Q615" s="22">
        <v>2.5499999999999998</v>
      </c>
      <c r="R615" s="22">
        <v>2.7166666666666668</v>
      </c>
      <c r="S615" s="22">
        <v>2.5105649001658064</v>
      </c>
      <c r="T615" s="22">
        <v>2.2333333333333329</v>
      </c>
      <c r="U615" s="22">
        <v>2.5497413341972019</v>
      </c>
      <c r="V615" s="22">
        <v>2.6333333333333333</v>
      </c>
      <c r="W615" s="22">
        <v>2.85</v>
      </c>
      <c r="X615" s="145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269</v>
      </c>
      <c r="C616" s="28"/>
      <c r="D616" s="11">
        <v>2.6</v>
      </c>
      <c r="E616" s="11">
        <v>2.5</v>
      </c>
      <c r="F616" s="11">
        <v>2.63</v>
      </c>
      <c r="G616" s="11">
        <v>2.5499999999999998</v>
      </c>
      <c r="H616" s="11">
        <v>2.8250000000000002</v>
      </c>
      <c r="I616" s="11">
        <v>2.4360816642919954</v>
      </c>
      <c r="J616" s="11" t="s">
        <v>632</v>
      </c>
      <c r="K616" s="11">
        <v>2.5</v>
      </c>
      <c r="L616" s="11">
        <v>2.5499999999999998</v>
      </c>
      <c r="M616" s="11">
        <v>2.6</v>
      </c>
      <c r="N616" s="11">
        <v>2.5</v>
      </c>
      <c r="O616" s="11">
        <v>2.8</v>
      </c>
      <c r="P616" s="11">
        <v>2.4</v>
      </c>
      <c r="Q616" s="11">
        <v>2.5499999999999998</v>
      </c>
      <c r="R616" s="11">
        <v>2.8</v>
      </c>
      <c r="S616" s="11">
        <v>2.5136089605886749</v>
      </c>
      <c r="T616" s="11">
        <v>2.2000000000000002</v>
      </c>
      <c r="U616" s="11">
        <v>2.5217933056312347</v>
      </c>
      <c r="V616" s="11">
        <v>2.6</v>
      </c>
      <c r="W616" s="11">
        <v>2.8499999999999996</v>
      </c>
      <c r="X616" s="145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270</v>
      </c>
      <c r="C617" s="28"/>
      <c r="D617" s="23">
        <v>5.1639777949432274E-2</v>
      </c>
      <c r="E617" s="23">
        <v>0.13662601021279477</v>
      </c>
      <c r="F617" s="23">
        <v>5.2915026221291822E-2</v>
      </c>
      <c r="G617" s="23">
        <v>5.4772255750516662E-2</v>
      </c>
      <c r="H617" s="23">
        <v>8.6255434611391305E-2</v>
      </c>
      <c r="I617" s="23">
        <v>8.7039066996762948E-2</v>
      </c>
      <c r="J617" s="23" t="s">
        <v>632</v>
      </c>
      <c r="K617" s="23">
        <v>9.831920802501759E-2</v>
      </c>
      <c r="L617" s="23">
        <v>5.4772255750516662E-2</v>
      </c>
      <c r="M617" s="23">
        <v>5.1639777949432274E-2</v>
      </c>
      <c r="N617" s="23">
        <v>0</v>
      </c>
      <c r="O617" s="23">
        <v>7.5277265270908028E-2</v>
      </c>
      <c r="P617" s="23">
        <v>4.0824829046386339E-2</v>
      </c>
      <c r="Q617" s="23">
        <v>5.4772255750516662E-2</v>
      </c>
      <c r="R617" s="23">
        <v>0.21369760566432805</v>
      </c>
      <c r="S617" s="23">
        <v>6.9857491677551356E-2</v>
      </c>
      <c r="T617" s="23">
        <v>5.1639777949432038E-2</v>
      </c>
      <c r="U617" s="23">
        <v>0.27524225776394312</v>
      </c>
      <c r="V617" s="23">
        <v>8.1649658092772498E-2</v>
      </c>
      <c r="W617" s="23">
        <v>5.4772255750516662E-2</v>
      </c>
      <c r="X617" s="227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54"/>
    </row>
    <row r="618" spans="1:65">
      <c r="A618" s="29"/>
      <c r="B618" s="3" t="s">
        <v>86</v>
      </c>
      <c r="C618" s="28"/>
      <c r="D618" s="13">
        <v>2.0119394006272315E-2</v>
      </c>
      <c r="E618" s="13">
        <v>5.3931319820840033E-2</v>
      </c>
      <c r="F618" s="13">
        <v>1.996793442312899E-2</v>
      </c>
      <c r="G618" s="13">
        <v>2.1479315980594771E-2</v>
      </c>
      <c r="H618" s="13">
        <v>3.0805512361211186E-2</v>
      </c>
      <c r="I618" s="13">
        <v>3.5638885986218033E-2</v>
      </c>
      <c r="J618" s="13" t="s">
        <v>632</v>
      </c>
      <c r="K618" s="13">
        <v>3.9591627392624541E-2</v>
      </c>
      <c r="L618" s="13">
        <v>2.1479315980594771E-2</v>
      </c>
      <c r="M618" s="13">
        <v>1.9610042259278079E-2</v>
      </c>
      <c r="N618" s="13">
        <v>0</v>
      </c>
      <c r="O618" s="13">
        <v>2.6725656309198119E-2</v>
      </c>
      <c r="P618" s="13">
        <v>1.712929890058168E-2</v>
      </c>
      <c r="Q618" s="13">
        <v>2.1479315980594771E-2</v>
      </c>
      <c r="R618" s="13">
        <v>7.8661695336562462E-2</v>
      </c>
      <c r="S618" s="13">
        <v>2.7825407609633087E-2</v>
      </c>
      <c r="T618" s="13">
        <v>2.3122288634074051E-2</v>
      </c>
      <c r="U618" s="13">
        <v>0.107949090392969</v>
      </c>
      <c r="V618" s="13">
        <v>3.1006199275736394E-2</v>
      </c>
      <c r="W618" s="13">
        <v>1.9218335351058477E-2</v>
      </c>
      <c r="X618" s="145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271</v>
      </c>
      <c r="C619" s="28"/>
      <c r="D619" s="13">
        <v>-1.1113687362163116E-2</v>
      </c>
      <c r="E619" s="13">
        <v>-2.3956366747069802E-2</v>
      </c>
      <c r="F619" s="13">
        <v>2.0993011100104431E-2</v>
      </c>
      <c r="G619" s="13">
        <v>-1.7535027054616514E-2</v>
      </c>
      <c r="H619" s="13">
        <v>7.878506833218557E-2</v>
      </c>
      <c r="I619" s="13">
        <v>-5.9049013064154443E-2</v>
      </c>
      <c r="J619" s="13" t="s">
        <v>632</v>
      </c>
      <c r="K619" s="13">
        <v>-4.3220385824430552E-2</v>
      </c>
      <c r="L619" s="13">
        <v>-1.7535027054616514E-2</v>
      </c>
      <c r="M619" s="13">
        <v>1.4571671407650921E-2</v>
      </c>
      <c r="N619" s="13">
        <v>-3.6799046131976931E-2</v>
      </c>
      <c r="O619" s="13">
        <v>8.5206408024639302E-2</v>
      </c>
      <c r="P619" s="13">
        <v>-8.1748423979151386E-2</v>
      </c>
      <c r="Q619" s="13">
        <v>-1.7535027054616514E-2</v>
      </c>
      <c r="R619" s="13">
        <v>4.6678369869918468E-2</v>
      </c>
      <c r="S619" s="13">
        <v>-3.2728597365086931E-2</v>
      </c>
      <c r="T619" s="13">
        <v>-0.13954048121123286</v>
      </c>
      <c r="U619" s="13">
        <v>-1.7634685913811676E-2</v>
      </c>
      <c r="V619" s="13">
        <v>1.4571671407650921E-2</v>
      </c>
      <c r="W619" s="13">
        <v>9.8049087409546321E-2</v>
      </c>
      <c r="X619" s="145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45" t="s">
        <v>272</v>
      </c>
      <c r="C620" s="46"/>
      <c r="D620" s="44">
        <v>0.15</v>
      </c>
      <c r="E620" s="44">
        <v>0.15</v>
      </c>
      <c r="F620" s="44">
        <v>0.9</v>
      </c>
      <c r="G620" s="44">
        <v>0</v>
      </c>
      <c r="H620" s="44">
        <v>2.25</v>
      </c>
      <c r="I620" s="44">
        <v>0.97</v>
      </c>
      <c r="J620" s="44">
        <v>0.45</v>
      </c>
      <c r="K620" s="44">
        <v>0.6</v>
      </c>
      <c r="L620" s="44">
        <v>0</v>
      </c>
      <c r="M620" s="44">
        <v>0.75</v>
      </c>
      <c r="N620" s="44">
        <v>0.45</v>
      </c>
      <c r="O620" s="44">
        <v>2.4</v>
      </c>
      <c r="P620" s="44">
        <v>1.5</v>
      </c>
      <c r="Q620" s="44">
        <v>0</v>
      </c>
      <c r="R620" s="44">
        <v>1.5</v>
      </c>
      <c r="S620" s="44">
        <v>0.35</v>
      </c>
      <c r="T620" s="44">
        <v>2.85</v>
      </c>
      <c r="U620" s="44">
        <v>0</v>
      </c>
      <c r="V620" s="44">
        <v>0.75</v>
      </c>
      <c r="W620" s="44">
        <v>2.7</v>
      </c>
      <c r="X620" s="145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B621" s="3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BM621" s="53"/>
    </row>
    <row r="622" spans="1:65" ht="15">
      <c r="B622" s="8" t="s">
        <v>520</v>
      </c>
      <c r="BM622" s="27" t="s">
        <v>66</v>
      </c>
    </row>
    <row r="623" spans="1:65" ht="15">
      <c r="A623" s="24" t="s">
        <v>31</v>
      </c>
      <c r="B623" s="18" t="s">
        <v>117</v>
      </c>
      <c r="C623" s="15" t="s">
        <v>118</v>
      </c>
      <c r="D623" s="16" t="s">
        <v>240</v>
      </c>
      <c r="E623" s="17" t="s">
        <v>240</v>
      </c>
      <c r="F623" s="17" t="s">
        <v>240</v>
      </c>
      <c r="G623" s="17" t="s">
        <v>240</v>
      </c>
      <c r="H623" s="17" t="s">
        <v>240</v>
      </c>
      <c r="I623" s="17" t="s">
        <v>240</v>
      </c>
      <c r="J623" s="17" t="s">
        <v>240</v>
      </c>
      <c r="K623" s="17" t="s">
        <v>240</v>
      </c>
      <c r="L623" s="17" t="s">
        <v>240</v>
      </c>
      <c r="M623" s="145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241</v>
      </c>
      <c r="C624" s="9" t="s">
        <v>241</v>
      </c>
      <c r="D624" s="143" t="s">
        <v>243</v>
      </c>
      <c r="E624" s="144" t="s">
        <v>245</v>
      </c>
      <c r="F624" s="144" t="s">
        <v>247</v>
      </c>
      <c r="G624" s="144" t="s">
        <v>248</v>
      </c>
      <c r="H624" s="144" t="s">
        <v>249</v>
      </c>
      <c r="I624" s="144" t="s">
        <v>254</v>
      </c>
      <c r="J624" s="144" t="s">
        <v>258</v>
      </c>
      <c r="K624" s="144" t="s">
        <v>259</v>
      </c>
      <c r="L624" s="144" t="s">
        <v>260</v>
      </c>
      <c r="M624" s="145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286</v>
      </c>
      <c r="E625" s="11" t="s">
        <v>287</v>
      </c>
      <c r="F625" s="11" t="s">
        <v>286</v>
      </c>
      <c r="G625" s="11" t="s">
        <v>287</v>
      </c>
      <c r="H625" s="11" t="s">
        <v>287</v>
      </c>
      <c r="I625" s="11" t="s">
        <v>287</v>
      </c>
      <c r="J625" s="11" t="s">
        <v>287</v>
      </c>
      <c r="K625" s="11" t="s">
        <v>287</v>
      </c>
      <c r="L625" s="11" t="s">
        <v>287</v>
      </c>
      <c r="M625" s="145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145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</v>
      </c>
    </row>
    <row r="627" spans="1:65">
      <c r="A627" s="29"/>
      <c r="B627" s="18">
        <v>1</v>
      </c>
      <c r="C627" s="14">
        <v>1</v>
      </c>
      <c r="D627" s="21">
        <v>7.3</v>
      </c>
      <c r="E627" s="21">
        <v>7.63</v>
      </c>
      <c r="F627" s="21">
        <v>8.2899999999999991</v>
      </c>
      <c r="G627" s="21">
        <v>8.0198368164949798</v>
      </c>
      <c r="H627" s="21">
        <v>7.4</v>
      </c>
      <c r="I627" s="21">
        <v>7.8</v>
      </c>
      <c r="J627" s="21">
        <v>8</v>
      </c>
      <c r="K627" s="21">
        <v>9.1476062633926354</v>
      </c>
      <c r="L627" s="21">
        <v>8.6</v>
      </c>
      <c r="M627" s="145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>
        <v>1</v>
      </c>
      <c r="C628" s="9">
        <v>2</v>
      </c>
      <c r="D628" s="11">
        <v>7.4</v>
      </c>
      <c r="E628" s="11">
        <v>7.53</v>
      </c>
      <c r="F628" s="11">
        <v>9.0299999999999994</v>
      </c>
      <c r="G628" s="11">
        <v>7.9863228430079101</v>
      </c>
      <c r="H628" s="11">
        <v>7.7000000000000011</v>
      </c>
      <c r="I628" s="11">
        <v>8</v>
      </c>
      <c r="J628" s="11">
        <v>8.1</v>
      </c>
      <c r="K628" s="11">
        <v>8.6758537241654068</v>
      </c>
      <c r="L628" s="11">
        <v>8.4</v>
      </c>
      <c r="M628" s="145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 t="e">
        <v>#N/A</v>
      </c>
    </row>
    <row r="629" spans="1:65">
      <c r="A629" s="29"/>
      <c r="B629" s="19">
        <v>1</v>
      </c>
      <c r="C629" s="9">
        <v>3</v>
      </c>
      <c r="D629" s="11">
        <v>7.7000000000000011</v>
      </c>
      <c r="E629" s="11">
        <v>7.58</v>
      </c>
      <c r="F629" s="11">
        <v>8.67</v>
      </c>
      <c r="G629" s="11">
        <v>7.9585506067152503</v>
      </c>
      <c r="H629" s="11">
        <v>7.4</v>
      </c>
      <c r="I629" s="11">
        <v>8.3000000000000007</v>
      </c>
      <c r="J629" s="11">
        <v>8.1999999999999993</v>
      </c>
      <c r="K629" s="11">
        <v>8.2819681838912942</v>
      </c>
      <c r="L629" s="11">
        <v>8.4</v>
      </c>
      <c r="M629" s="145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16</v>
      </c>
    </row>
    <row r="630" spans="1:65">
      <c r="A630" s="29"/>
      <c r="B630" s="19">
        <v>1</v>
      </c>
      <c r="C630" s="9">
        <v>4</v>
      </c>
      <c r="D630" s="11">
        <v>7.7000000000000011</v>
      </c>
      <c r="E630" s="11">
        <v>7.52</v>
      </c>
      <c r="F630" s="11">
        <v>9.19</v>
      </c>
      <c r="G630" s="11">
        <v>7.9762499980944099</v>
      </c>
      <c r="H630" s="11">
        <v>7.6</v>
      </c>
      <c r="I630" s="11">
        <v>7.8</v>
      </c>
      <c r="J630" s="11">
        <v>8.1999999999999993</v>
      </c>
      <c r="K630" s="11">
        <v>8.5564963681352744</v>
      </c>
      <c r="L630" s="11">
        <v>8.3000000000000007</v>
      </c>
      <c r="M630" s="145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8.0395982337451368</v>
      </c>
    </row>
    <row r="631" spans="1:65">
      <c r="A631" s="29"/>
      <c r="B631" s="19">
        <v>1</v>
      </c>
      <c r="C631" s="9">
        <v>5</v>
      </c>
      <c r="D631" s="11">
        <v>7.5</v>
      </c>
      <c r="E631" s="11">
        <v>7.59</v>
      </c>
      <c r="F631" s="11">
        <v>8.93</v>
      </c>
      <c r="G631" s="11">
        <v>7.9695388110407315</v>
      </c>
      <c r="H631" s="11">
        <v>7.6</v>
      </c>
      <c r="I631" s="11">
        <v>7.8</v>
      </c>
      <c r="J631" s="11">
        <v>8.1</v>
      </c>
      <c r="K631" s="11">
        <v>8.8103026150646819</v>
      </c>
      <c r="L631" s="11">
        <v>8.1999999999999993</v>
      </c>
      <c r="M631" s="145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51</v>
      </c>
    </row>
    <row r="632" spans="1:65">
      <c r="A632" s="29"/>
      <c r="B632" s="19">
        <v>1</v>
      </c>
      <c r="C632" s="9">
        <v>6</v>
      </c>
      <c r="D632" s="11">
        <v>7.2</v>
      </c>
      <c r="E632" s="11">
        <v>7.5</v>
      </c>
      <c r="F632" s="11">
        <v>8.36</v>
      </c>
      <c r="G632" s="11">
        <v>7.9816664853021999</v>
      </c>
      <c r="H632" s="11">
        <v>6.9</v>
      </c>
      <c r="I632" s="11">
        <v>8</v>
      </c>
      <c r="J632" s="11">
        <v>8.1</v>
      </c>
      <c r="K632" s="11">
        <v>8.9539119069325963</v>
      </c>
      <c r="L632" s="11">
        <v>8.3000000000000007</v>
      </c>
      <c r="M632" s="145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9"/>
      <c r="B633" s="20" t="s">
        <v>268</v>
      </c>
      <c r="C633" s="12"/>
      <c r="D633" s="22">
        <v>7.4666666666666677</v>
      </c>
      <c r="E633" s="22">
        <v>7.5583333333333336</v>
      </c>
      <c r="F633" s="22">
        <v>8.7449999999999992</v>
      </c>
      <c r="G633" s="22">
        <v>7.9820275934425808</v>
      </c>
      <c r="H633" s="22">
        <v>7.4333333333333336</v>
      </c>
      <c r="I633" s="22">
        <v>7.95</v>
      </c>
      <c r="J633" s="22">
        <v>8.1166666666666671</v>
      </c>
      <c r="K633" s="22">
        <v>8.7376898435969803</v>
      </c>
      <c r="L633" s="22">
        <v>8.3666666666666671</v>
      </c>
      <c r="M633" s="145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9"/>
      <c r="B634" s="3" t="s">
        <v>269</v>
      </c>
      <c r="C634" s="28"/>
      <c r="D634" s="11">
        <v>7.45</v>
      </c>
      <c r="E634" s="11">
        <v>7.5549999999999997</v>
      </c>
      <c r="F634" s="11">
        <v>8.8000000000000007</v>
      </c>
      <c r="G634" s="11">
        <v>7.9789582416983045</v>
      </c>
      <c r="H634" s="11">
        <v>7.5</v>
      </c>
      <c r="I634" s="11">
        <v>7.9</v>
      </c>
      <c r="J634" s="11">
        <v>8.1</v>
      </c>
      <c r="K634" s="11">
        <v>8.7430781696150444</v>
      </c>
      <c r="L634" s="11">
        <v>8.3500000000000014</v>
      </c>
      <c r="M634" s="145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3" t="s">
        <v>270</v>
      </c>
      <c r="C635" s="28"/>
      <c r="D635" s="23">
        <v>0.20655911179772932</v>
      </c>
      <c r="E635" s="23">
        <v>4.9564772436345009E-2</v>
      </c>
      <c r="F635" s="23">
        <v>0.36724651121555946</v>
      </c>
      <c r="G635" s="23">
        <v>2.0921931628923616E-2</v>
      </c>
      <c r="H635" s="23">
        <v>0.28751811537130428</v>
      </c>
      <c r="I635" s="23">
        <v>0.19748417658131531</v>
      </c>
      <c r="J635" s="23">
        <v>7.527726527090782E-2</v>
      </c>
      <c r="K635" s="23">
        <v>0.30475993135993856</v>
      </c>
      <c r="L635" s="23">
        <v>0.13662601021279461</v>
      </c>
      <c r="M635" s="227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  <c r="BI635" s="228"/>
      <c r="BJ635" s="228"/>
      <c r="BK635" s="228"/>
      <c r="BL635" s="228"/>
      <c r="BM635" s="54"/>
    </row>
    <row r="636" spans="1:65">
      <c r="A636" s="29"/>
      <c r="B636" s="3" t="s">
        <v>86</v>
      </c>
      <c r="C636" s="28"/>
      <c r="D636" s="13">
        <v>2.7664166758624459E-2</v>
      </c>
      <c r="E636" s="13">
        <v>6.557632516385227E-3</v>
      </c>
      <c r="F636" s="13">
        <v>4.1995027011499084E-2</v>
      </c>
      <c r="G636" s="13">
        <v>2.6211299552649334E-3</v>
      </c>
      <c r="H636" s="13">
        <v>3.8679567090309994E-2</v>
      </c>
      <c r="I636" s="13">
        <v>2.4840776928467333E-2</v>
      </c>
      <c r="J636" s="13">
        <v>9.2744063988798135E-3</v>
      </c>
      <c r="K636" s="13">
        <v>3.487877652046302E-2</v>
      </c>
      <c r="L636" s="13">
        <v>1.6329802017465488E-2</v>
      </c>
      <c r="M636" s="145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3" t="s">
        <v>271</v>
      </c>
      <c r="C637" s="28"/>
      <c r="D637" s="13">
        <v>-7.1263706272493232E-2</v>
      </c>
      <c r="E637" s="13">
        <v>-5.9861809809320876E-2</v>
      </c>
      <c r="F637" s="13">
        <v>8.7740922586657666E-2</v>
      </c>
      <c r="G637" s="13">
        <v>-7.1608852368904019E-3</v>
      </c>
      <c r="H637" s="13">
        <v>-7.5409850440919746E-2</v>
      </c>
      <c r="I637" s="13">
        <v>-1.1144615830311011E-2</v>
      </c>
      <c r="J637" s="13">
        <v>9.586105011820889E-3</v>
      </c>
      <c r="K637" s="13">
        <v>8.6831653716437973E-2</v>
      </c>
      <c r="L637" s="13">
        <v>4.0682186275018628E-2</v>
      </c>
      <c r="M637" s="145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9"/>
      <c r="B638" s="45" t="s">
        <v>272</v>
      </c>
      <c r="C638" s="46"/>
      <c r="D638" s="44">
        <v>0.82</v>
      </c>
      <c r="E638" s="44">
        <v>0.67</v>
      </c>
      <c r="F638" s="44">
        <v>1.21</v>
      </c>
      <c r="G638" s="44">
        <v>0</v>
      </c>
      <c r="H638" s="44">
        <v>0.87</v>
      </c>
      <c r="I638" s="44">
        <v>0.05</v>
      </c>
      <c r="J638" s="44">
        <v>0.21</v>
      </c>
      <c r="K638" s="44">
        <v>1.2</v>
      </c>
      <c r="L638" s="44">
        <v>0.61</v>
      </c>
      <c r="M638" s="145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B639" s="3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BM639" s="53"/>
    </row>
    <row r="640" spans="1:65" ht="15">
      <c r="B640" s="8" t="s">
        <v>521</v>
      </c>
      <c r="BM640" s="27" t="s">
        <v>66</v>
      </c>
    </row>
    <row r="641" spans="1:65" ht="15">
      <c r="A641" s="24" t="s">
        <v>34</v>
      </c>
      <c r="B641" s="18" t="s">
        <v>117</v>
      </c>
      <c r="C641" s="15" t="s">
        <v>118</v>
      </c>
      <c r="D641" s="16" t="s">
        <v>240</v>
      </c>
      <c r="E641" s="17" t="s">
        <v>240</v>
      </c>
      <c r="F641" s="17" t="s">
        <v>240</v>
      </c>
      <c r="G641" s="17" t="s">
        <v>240</v>
      </c>
      <c r="H641" s="17" t="s">
        <v>240</v>
      </c>
      <c r="I641" s="17" t="s">
        <v>240</v>
      </c>
      <c r="J641" s="17" t="s">
        <v>240</v>
      </c>
      <c r="K641" s="17" t="s">
        <v>240</v>
      </c>
      <c r="L641" s="17" t="s">
        <v>240</v>
      </c>
      <c r="M641" s="17" t="s">
        <v>240</v>
      </c>
      <c r="N641" s="17" t="s">
        <v>240</v>
      </c>
      <c r="O641" s="17" t="s">
        <v>240</v>
      </c>
      <c r="P641" s="17" t="s">
        <v>240</v>
      </c>
      <c r="Q641" s="17" t="s">
        <v>240</v>
      </c>
      <c r="R641" s="17" t="s">
        <v>240</v>
      </c>
      <c r="S641" s="17" t="s">
        <v>240</v>
      </c>
      <c r="T641" s="17" t="s">
        <v>240</v>
      </c>
      <c r="U641" s="17" t="s">
        <v>240</v>
      </c>
      <c r="V641" s="17" t="s">
        <v>240</v>
      </c>
      <c r="W641" s="17" t="s">
        <v>240</v>
      </c>
      <c r="X641" s="145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241</v>
      </c>
      <c r="C642" s="9" t="s">
        <v>241</v>
      </c>
      <c r="D642" s="143" t="s">
        <v>243</v>
      </c>
      <c r="E642" s="144" t="s">
        <v>244</v>
      </c>
      <c r="F642" s="144" t="s">
        <v>245</v>
      </c>
      <c r="G642" s="144" t="s">
        <v>246</v>
      </c>
      <c r="H642" s="144" t="s">
        <v>247</v>
      </c>
      <c r="I642" s="144" t="s">
        <v>248</v>
      </c>
      <c r="J642" s="144" t="s">
        <v>249</v>
      </c>
      <c r="K642" s="144" t="s">
        <v>250</v>
      </c>
      <c r="L642" s="144" t="s">
        <v>251</v>
      </c>
      <c r="M642" s="144" t="s">
        <v>252</v>
      </c>
      <c r="N642" s="144" t="s">
        <v>253</v>
      </c>
      <c r="O642" s="144" t="s">
        <v>254</v>
      </c>
      <c r="P642" s="144" t="s">
        <v>255</v>
      </c>
      <c r="Q642" s="144" t="s">
        <v>257</v>
      </c>
      <c r="R642" s="144" t="s">
        <v>258</v>
      </c>
      <c r="S642" s="144" t="s">
        <v>259</v>
      </c>
      <c r="T642" s="144" t="s">
        <v>260</v>
      </c>
      <c r="U642" s="144" t="s">
        <v>283</v>
      </c>
      <c r="V642" s="144" t="s">
        <v>285</v>
      </c>
      <c r="W642" s="144" t="s">
        <v>261</v>
      </c>
      <c r="X642" s="145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1</v>
      </c>
    </row>
    <row r="643" spans="1:65">
      <c r="A643" s="29"/>
      <c r="B643" s="19"/>
      <c r="C643" s="9"/>
      <c r="D643" s="10" t="s">
        <v>286</v>
      </c>
      <c r="E643" s="11" t="s">
        <v>286</v>
      </c>
      <c r="F643" s="11" t="s">
        <v>120</v>
      </c>
      <c r="G643" s="11" t="s">
        <v>286</v>
      </c>
      <c r="H643" s="11" t="s">
        <v>286</v>
      </c>
      <c r="I643" s="11" t="s">
        <v>120</v>
      </c>
      <c r="J643" s="11" t="s">
        <v>287</v>
      </c>
      <c r="K643" s="11" t="s">
        <v>286</v>
      </c>
      <c r="L643" s="11" t="s">
        <v>286</v>
      </c>
      <c r="M643" s="11" t="s">
        <v>286</v>
      </c>
      <c r="N643" s="11" t="s">
        <v>120</v>
      </c>
      <c r="O643" s="11" t="s">
        <v>287</v>
      </c>
      <c r="P643" s="11" t="s">
        <v>286</v>
      </c>
      <c r="Q643" s="11" t="s">
        <v>286</v>
      </c>
      <c r="R643" s="11" t="s">
        <v>287</v>
      </c>
      <c r="S643" s="11" t="s">
        <v>287</v>
      </c>
      <c r="T643" s="11" t="s">
        <v>287</v>
      </c>
      <c r="U643" s="11" t="s">
        <v>120</v>
      </c>
      <c r="V643" s="11" t="s">
        <v>286</v>
      </c>
      <c r="W643" s="11" t="s">
        <v>286</v>
      </c>
      <c r="X643" s="145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3</v>
      </c>
    </row>
    <row r="644" spans="1:65">
      <c r="A644" s="29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145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3</v>
      </c>
    </row>
    <row r="645" spans="1:65">
      <c r="A645" s="29"/>
      <c r="B645" s="18">
        <v>1</v>
      </c>
      <c r="C645" s="14">
        <v>1</v>
      </c>
      <c r="D645" s="226">
        <v>0.16900000000000001</v>
      </c>
      <c r="E645" s="226">
        <v>0.18149999999999999</v>
      </c>
      <c r="F645" s="226">
        <v>0.1671</v>
      </c>
      <c r="G645" s="226">
        <v>0.17249999999999999</v>
      </c>
      <c r="H645" s="226">
        <v>0.16434000000000001</v>
      </c>
      <c r="I645" s="226">
        <v>0.16997648189483</v>
      </c>
      <c r="J645" s="226">
        <v>0.15479999999999999</v>
      </c>
      <c r="K645" s="226">
        <v>0.17349999999999999</v>
      </c>
      <c r="L645" s="226">
        <v>0.15584999999999999</v>
      </c>
      <c r="M645" s="226">
        <v>0.17449999999999999</v>
      </c>
      <c r="N645" s="226">
        <v>0.16700000000000001</v>
      </c>
      <c r="O645" s="226">
        <v>0.1636</v>
      </c>
      <c r="P645" s="226">
        <v>0.17149999999999999</v>
      </c>
      <c r="Q645" s="226">
        <v>0.16309999999999999</v>
      </c>
      <c r="R645" s="226">
        <v>0.16880000000000001</v>
      </c>
      <c r="S645" s="226">
        <v>0.1671566893455341</v>
      </c>
      <c r="T645" s="226">
        <v>0.17399999999999999</v>
      </c>
      <c r="U645" s="226">
        <v>0.16731471007742429</v>
      </c>
      <c r="V645" s="226">
        <v>0.16400000000000001</v>
      </c>
      <c r="W645" s="231">
        <v>0.18860000000000002</v>
      </c>
      <c r="X645" s="227"/>
      <c r="Y645" s="228"/>
      <c r="Z645" s="228"/>
      <c r="AA645" s="228"/>
      <c r="AB645" s="228"/>
      <c r="AC645" s="228"/>
      <c r="AD645" s="228"/>
      <c r="AE645" s="228"/>
      <c r="AF645" s="228"/>
      <c r="AG645" s="228"/>
      <c r="AH645" s="228"/>
      <c r="AI645" s="228"/>
      <c r="AJ645" s="228"/>
      <c r="AK645" s="228"/>
      <c r="AL645" s="228"/>
      <c r="AM645" s="228"/>
      <c r="AN645" s="228"/>
      <c r="AO645" s="228"/>
      <c r="AP645" s="228"/>
      <c r="AQ645" s="228"/>
      <c r="AR645" s="228"/>
      <c r="AS645" s="228"/>
      <c r="AT645" s="228"/>
      <c r="AU645" s="228"/>
      <c r="AV645" s="228"/>
      <c r="AW645" s="228"/>
      <c r="AX645" s="228"/>
      <c r="AY645" s="228"/>
      <c r="AZ645" s="228"/>
      <c r="BA645" s="228"/>
      <c r="BB645" s="228"/>
      <c r="BC645" s="228"/>
      <c r="BD645" s="228"/>
      <c r="BE645" s="228"/>
      <c r="BF645" s="228"/>
      <c r="BG645" s="228"/>
      <c r="BH645" s="228"/>
      <c r="BI645" s="228"/>
      <c r="BJ645" s="228"/>
      <c r="BK645" s="228"/>
      <c r="BL645" s="228"/>
      <c r="BM645" s="229">
        <v>1</v>
      </c>
    </row>
    <row r="646" spans="1:65">
      <c r="A646" s="29"/>
      <c r="B646" s="19">
        <v>1</v>
      </c>
      <c r="C646" s="9">
        <v>2</v>
      </c>
      <c r="D646" s="23">
        <v>0.16500000000000001</v>
      </c>
      <c r="E646" s="23">
        <v>0.18099999999999999</v>
      </c>
      <c r="F646" s="23">
        <v>0.17219999999999999</v>
      </c>
      <c r="G646" s="23">
        <v>0.17550000000000002</v>
      </c>
      <c r="H646" s="23">
        <v>0.16186</v>
      </c>
      <c r="I646" s="23">
        <v>0.16957484777013501</v>
      </c>
      <c r="J646" s="23">
        <v>0.15579999999999999</v>
      </c>
      <c r="K646" s="23">
        <v>0.17700000000000002</v>
      </c>
      <c r="L646" s="23">
        <v>0.1585</v>
      </c>
      <c r="M646" s="23">
        <v>0.17249999999999999</v>
      </c>
      <c r="N646" s="23">
        <v>0.16199999999999998</v>
      </c>
      <c r="O646" s="23">
        <v>0.16350000000000001</v>
      </c>
      <c r="P646" s="23">
        <v>0.16800000000000001</v>
      </c>
      <c r="Q646" s="23">
        <v>0.15920000000000001</v>
      </c>
      <c r="R646" s="23">
        <v>0.16345000000000001</v>
      </c>
      <c r="S646" s="23">
        <v>0.16405453022679128</v>
      </c>
      <c r="T646" s="23">
        <v>0.17299999999999999</v>
      </c>
      <c r="U646" s="23">
        <v>0.16548839937281737</v>
      </c>
      <c r="V646" s="23">
        <v>0.156</v>
      </c>
      <c r="W646" s="232">
        <v>0.1855</v>
      </c>
      <c r="X646" s="227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  <c r="AL646" s="228"/>
      <c r="AM646" s="228"/>
      <c r="AN646" s="228"/>
      <c r="AO646" s="228"/>
      <c r="AP646" s="228"/>
      <c r="AQ646" s="228"/>
      <c r="AR646" s="228"/>
      <c r="AS646" s="228"/>
      <c r="AT646" s="228"/>
      <c r="AU646" s="228"/>
      <c r="AV646" s="228"/>
      <c r="AW646" s="228"/>
      <c r="AX646" s="228"/>
      <c r="AY646" s="228"/>
      <c r="AZ646" s="228"/>
      <c r="BA646" s="228"/>
      <c r="BB646" s="228"/>
      <c r="BC646" s="228"/>
      <c r="BD646" s="228"/>
      <c r="BE646" s="228"/>
      <c r="BF646" s="228"/>
      <c r="BG646" s="228"/>
      <c r="BH646" s="228"/>
      <c r="BI646" s="228"/>
      <c r="BJ646" s="228"/>
      <c r="BK646" s="228"/>
      <c r="BL646" s="228"/>
      <c r="BM646" s="229">
        <v>22</v>
      </c>
    </row>
    <row r="647" spans="1:65">
      <c r="A647" s="29"/>
      <c r="B647" s="19">
        <v>1</v>
      </c>
      <c r="C647" s="9">
        <v>3</v>
      </c>
      <c r="D647" s="23">
        <v>0.16999999999999998</v>
      </c>
      <c r="E647" s="23">
        <v>0.18149999999999999</v>
      </c>
      <c r="F647" s="23">
        <v>0.1681</v>
      </c>
      <c r="G647" s="23">
        <v>0.17750000000000002</v>
      </c>
      <c r="H647" s="23">
        <v>0.16083</v>
      </c>
      <c r="I647" s="23">
        <v>0.16955268890614603</v>
      </c>
      <c r="J647" s="23">
        <v>0.1565</v>
      </c>
      <c r="K647" s="23">
        <v>0.17650000000000002</v>
      </c>
      <c r="L647" s="23">
        <v>0.15533</v>
      </c>
      <c r="M647" s="23">
        <v>0.17899999999999999</v>
      </c>
      <c r="N647" s="23">
        <v>0.16600000000000001</v>
      </c>
      <c r="O647" s="23">
        <v>0.1716</v>
      </c>
      <c r="P647" s="23">
        <v>0.16850000000000001</v>
      </c>
      <c r="Q647" s="23">
        <v>0.16019999999999998</v>
      </c>
      <c r="R647" s="23">
        <v>0.16497999999999999</v>
      </c>
      <c r="S647" s="23">
        <v>0.1668880723567229</v>
      </c>
      <c r="T647" s="23">
        <v>0.17199999999999999</v>
      </c>
      <c r="U647" s="23">
        <v>0.16558853388448416</v>
      </c>
      <c r="V647" s="23">
        <v>0.157</v>
      </c>
      <c r="W647" s="232">
        <v>0.18870000000000001</v>
      </c>
      <c r="X647" s="227"/>
      <c r="Y647" s="228"/>
      <c r="Z647" s="228"/>
      <c r="AA647" s="228"/>
      <c r="AB647" s="228"/>
      <c r="AC647" s="228"/>
      <c r="AD647" s="228"/>
      <c r="AE647" s="228"/>
      <c r="AF647" s="228"/>
      <c r="AG647" s="228"/>
      <c r="AH647" s="228"/>
      <c r="AI647" s="228"/>
      <c r="AJ647" s="228"/>
      <c r="AK647" s="228"/>
      <c r="AL647" s="228"/>
      <c r="AM647" s="228"/>
      <c r="AN647" s="228"/>
      <c r="AO647" s="228"/>
      <c r="AP647" s="228"/>
      <c r="AQ647" s="228"/>
      <c r="AR647" s="228"/>
      <c r="AS647" s="228"/>
      <c r="AT647" s="228"/>
      <c r="AU647" s="228"/>
      <c r="AV647" s="228"/>
      <c r="AW647" s="228"/>
      <c r="AX647" s="228"/>
      <c r="AY647" s="228"/>
      <c r="AZ647" s="228"/>
      <c r="BA647" s="228"/>
      <c r="BB647" s="228"/>
      <c r="BC647" s="228"/>
      <c r="BD647" s="228"/>
      <c r="BE647" s="228"/>
      <c r="BF647" s="228"/>
      <c r="BG647" s="228"/>
      <c r="BH647" s="228"/>
      <c r="BI647" s="228"/>
      <c r="BJ647" s="228"/>
      <c r="BK647" s="228"/>
      <c r="BL647" s="228"/>
      <c r="BM647" s="229">
        <v>16</v>
      </c>
    </row>
    <row r="648" spans="1:65">
      <c r="A648" s="29"/>
      <c r="B648" s="19">
        <v>1</v>
      </c>
      <c r="C648" s="9">
        <v>4</v>
      </c>
      <c r="D648" s="23">
        <v>0.17099999999999999</v>
      </c>
      <c r="E648" s="23">
        <v>0.18</v>
      </c>
      <c r="F648" s="23">
        <v>0.16590000000000002</v>
      </c>
      <c r="G648" s="23">
        <v>0.17049999999999998</v>
      </c>
      <c r="H648" s="23">
        <v>0.1608</v>
      </c>
      <c r="I648" s="23">
        <v>0.16904186241402264</v>
      </c>
      <c r="J648" s="23">
        <v>0.15659999999999999</v>
      </c>
      <c r="K648" s="23">
        <v>0.18099999999999999</v>
      </c>
      <c r="L648" s="23">
        <v>0.15892000000000001</v>
      </c>
      <c r="M648" s="23">
        <v>0.16900000000000001</v>
      </c>
      <c r="N648" s="23">
        <v>0.16300000000000001</v>
      </c>
      <c r="O648" s="23">
        <v>0.16410000000000002</v>
      </c>
      <c r="P648" s="23">
        <v>0.17249999999999999</v>
      </c>
      <c r="Q648" s="23">
        <v>0.1588</v>
      </c>
      <c r="R648" s="23">
        <v>0.16709000000000002</v>
      </c>
      <c r="S648" s="23">
        <v>0.16058918027676172</v>
      </c>
      <c r="T648" s="23">
        <v>0.16999999999999998</v>
      </c>
      <c r="U648" s="23">
        <v>0.16001571210632709</v>
      </c>
      <c r="V648" s="23">
        <v>0.152</v>
      </c>
      <c r="W648" s="232">
        <v>0.18379999999999999</v>
      </c>
      <c r="X648" s="227"/>
      <c r="Y648" s="228"/>
      <c r="Z648" s="228"/>
      <c r="AA648" s="228"/>
      <c r="AB648" s="228"/>
      <c r="AC648" s="228"/>
      <c r="AD648" s="228"/>
      <c r="AE648" s="228"/>
      <c r="AF648" s="228"/>
      <c r="AG648" s="228"/>
      <c r="AH648" s="228"/>
      <c r="AI648" s="228"/>
      <c r="AJ648" s="228"/>
      <c r="AK648" s="228"/>
      <c r="AL648" s="228"/>
      <c r="AM648" s="228"/>
      <c r="AN648" s="228"/>
      <c r="AO648" s="228"/>
      <c r="AP648" s="228"/>
      <c r="AQ648" s="228"/>
      <c r="AR648" s="228"/>
      <c r="AS648" s="228"/>
      <c r="AT648" s="228"/>
      <c r="AU648" s="228"/>
      <c r="AV648" s="228"/>
      <c r="AW648" s="228"/>
      <c r="AX648" s="228"/>
      <c r="AY648" s="228"/>
      <c r="AZ648" s="228"/>
      <c r="BA648" s="228"/>
      <c r="BB648" s="228"/>
      <c r="BC648" s="228"/>
      <c r="BD648" s="228"/>
      <c r="BE648" s="228"/>
      <c r="BF648" s="228"/>
      <c r="BG648" s="228"/>
      <c r="BH648" s="228"/>
      <c r="BI648" s="228"/>
      <c r="BJ648" s="228"/>
      <c r="BK648" s="228"/>
      <c r="BL648" s="228"/>
      <c r="BM648" s="229">
        <v>0.16697833764110354</v>
      </c>
    </row>
    <row r="649" spans="1:65">
      <c r="A649" s="29"/>
      <c r="B649" s="19">
        <v>1</v>
      </c>
      <c r="C649" s="9">
        <v>5</v>
      </c>
      <c r="D649" s="23">
        <v>0.16800000000000001</v>
      </c>
      <c r="E649" s="23">
        <v>0.18149999999999999</v>
      </c>
      <c r="F649" s="23">
        <v>0.1691</v>
      </c>
      <c r="G649" s="23">
        <v>0.16800000000000001</v>
      </c>
      <c r="H649" s="23">
        <v>0.15989</v>
      </c>
      <c r="I649" s="23">
        <v>0.17026989325493702</v>
      </c>
      <c r="J649" s="23">
        <v>0.15690000000000001</v>
      </c>
      <c r="K649" s="23">
        <v>0.17899999999999999</v>
      </c>
      <c r="L649" s="23">
        <v>0.15997999999999998</v>
      </c>
      <c r="M649" s="23">
        <v>0.16850000000000001</v>
      </c>
      <c r="N649" s="23">
        <v>0.16300000000000001</v>
      </c>
      <c r="O649" s="23">
        <v>0.16219999999999998</v>
      </c>
      <c r="P649" s="23">
        <v>0.16600000000000001</v>
      </c>
      <c r="Q649" s="23">
        <v>0.16300000000000001</v>
      </c>
      <c r="R649" s="23">
        <v>0.16779000000000002</v>
      </c>
      <c r="S649" s="23">
        <v>0.16533653126997436</v>
      </c>
      <c r="T649" s="23">
        <v>0.16999999999999998</v>
      </c>
      <c r="U649" s="23">
        <v>0.16012014109229211</v>
      </c>
      <c r="V649" s="23">
        <v>0.157</v>
      </c>
      <c r="W649" s="232">
        <v>0.1862</v>
      </c>
      <c r="X649" s="227"/>
      <c r="Y649" s="228"/>
      <c r="Z649" s="228"/>
      <c r="AA649" s="228"/>
      <c r="AB649" s="228"/>
      <c r="AC649" s="228"/>
      <c r="AD649" s="228"/>
      <c r="AE649" s="228"/>
      <c r="AF649" s="228"/>
      <c r="AG649" s="228"/>
      <c r="AH649" s="228"/>
      <c r="AI649" s="228"/>
      <c r="AJ649" s="228"/>
      <c r="AK649" s="228"/>
      <c r="AL649" s="228"/>
      <c r="AM649" s="228"/>
      <c r="AN649" s="228"/>
      <c r="AO649" s="228"/>
      <c r="AP649" s="228"/>
      <c r="AQ649" s="228"/>
      <c r="AR649" s="228"/>
      <c r="AS649" s="228"/>
      <c r="AT649" s="228"/>
      <c r="AU649" s="228"/>
      <c r="AV649" s="228"/>
      <c r="AW649" s="228"/>
      <c r="AX649" s="228"/>
      <c r="AY649" s="228"/>
      <c r="AZ649" s="228"/>
      <c r="BA649" s="228"/>
      <c r="BB649" s="228"/>
      <c r="BC649" s="228"/>
      <c r="BD649" s="228"/>
      <c r="BE649" s="228"/>
      <c r="BF649" s="228"/>
      <c r="BG649" s="228"/>
      <c r="BH649" s="228"/>
      <c r="BI649" s="228"/>
      <c r="BJ649" s="228"/>
      <c r="BK649" s="228"/>
      <c r="BL649" s="228"/>
      <c r="BM649" s="229">
        <v>52</v>
      </c>
    </row>
    <row r="650" spans="1:65">
      <c r="A650" s="29"/>
      <c r="B650" s="19">
        <v>1</v>
      </c>
      <c r="C650" s="9">
        <v>6</v>
      </c>
      <c r="D650" s="23">
        <v>0.16800000000000001</v>
      </c>
      <c r="E650" s="23">
        <v>0.1835</v>
      </c>
      <c r="F650" s="23">
        <v>0.17069999999999999</v>
      </c>
      <c r="G650" s="23">
        <v>0.17249999999999999</v>
      </c>
      <c r="H650" s="23">
        <v>0.16160999999999998</v>
      </c>
      <c r="I650" s="23">
        <v>0.16969406565342798</v>
      </c>
      <c r="J650" s="233">
        <v>0.15049999999999999</v>
      </c>
      <c r="K650" s="23">
        <v>0.182</v>
      </c>
      <c r="L650" s="23">
        <v>0.16059999999999999</v>
      </c>
      <c r="M650" s="23">
        <v>0.17750000000000002</v>
      </c>
      <c r="N650" s="23">
        <v>0.16300000000000001</v>
      </c>
      <c r="O650" s="23">
        <v>0.16540000000000002</v>
      </c>
      <c r="P650" s="23">
        <v>0.16949999999999998</v>
      </c>
      <c r="Q650" s="23">
        <v>0.16350000000000001</v>
      </c>
      <c r="R650" s="23">
        <v>0.16829000000000002</v>
      </c>
      <c r="S650" s="23">
        <v>0.16535217829873697</v>
      </c>
      <c r="T650" s="23">
        <v>0.16800000000000001</v>
      </c>
      <c r="U650" s="23">
        <v>0.16408597288443669</v>
      </c>
      <c r="V650" s="23">
        <v>0.159</v>
      </c>
      <c r="W650" s="232">
        <v>0.18820000000000001</v>
      </c>
      <c r="X650" s="227"/>
      <c r="Y650" s="228"/>
      <c r="Z650" s="228"/>
      <c r="AA650" s="228"/>
      <c r="AB650" s="228"/>
      <c r="AC650" s="228"/>
      <c r="AD650" s="228"/>
      <c r="AE650" s="228"/>
      <c r="AF650" s="228"/>
      <c r="AG650" s="228"/>
      <c r="AH650" s="228"/>
      <c r="AI650" s="228"/>
      <c r="AJ650" s="228"/>
      <c r="AK650" s="228"/>
      <c r="AL650" s="228"/>
      <c r="AM650" s="228"/>
      <c r="AN650" s="228"/>
      <c r="AO650" s="228"/>
      <c r="AP650" s="228"/>
      <c r="AQ650" s="228"/>
      <c r="AR650" s="228"/>
      <c r="AS650" s="228"/>
      <c r="AT650" s="228"/>
      <c r="AU650" s="228"/>
      <c r="AV650" s="228"/>
      <c r="AW650" s="228"/>
      <c r="AX650" s="228"/>
      <c r="AY650" s="228"/>
      <c r="AZ650" s="228"/>
      <c r="BA650" s="228"/>
      <c r="BB650" s="228"/>
      <c r="BC650" s="228"/>
      <c r="BD650" s="228"/>
      <c r="BE650" s="228"/>
      <c r="BF650" s="228"/>
      <c r="BG650" s="228"/>
      <c r="BH650" s="228"/>
      <c r="BI650" s="228"/>
      <c r="BJ650" s="228"/>
      <c r="BK650" s="228"/>
      <c r="BL650" s="228"/>
      <c r="BM650" s="54"/>
    </row>
    <row r="651" spans="1:65">
      <c r="A651" s="29"/>
      <c r="B651" s="20" t="s">
        <v>268</v>
      </c>
      <c r="C651" s="12"/>
      <c r="D651" s="230">
        <v>0.16850000000000001</v>
      </c>
      <c r="E651" s="230">
        <v>0.18149999999999999</v>
      </c>
      <c r="F651" s="230">
        <v>0.16885000000000003</v>
      </c>
      <c r="G651" s="230">
        <v>0.17274999999999999</v>
      </c>
      <c r="H651" s="230">
        <v>0.161555</v>
      </c>
      <c r="I651" s="230">
        <v>0.1696849733155831</v>
      </c>
      <c r="J651" s="230">
        <v>0.15518333333333331</v>
      </c>
      <c r="K651" s="230">
        <v>0.17816666666666667</v>
      </c>
      <c r="L651" s="230">
        <v>0.15819666666666668</v>
      </c>
      <c r="M651" s="230">
        <v>0.17350000000000002</v>
      </c>
      <c r="N651" s="230">
        <v>0.16400000000000001</v>
      </c>
      <c r="O651" s="230">
        <v>0.16506666666666667</v>
      </c>
      <c r="P651" s="230">
        <v>0.16933333333333334</v>
      </c>
      <c r="Q651" s="230">
        <v>0.1613</v>
      </c>
      <c r="R651" s="230">
        <v>0.16673333333333332</v>
      </c>
      <c r="S651" s="230">
        <v>0.16489619696242022</v>
      </c>
      <c r="T651" s="230">
        <v>0.17116666666666661</v>
      </c>
      <c r="U651" s="230">
        <v>0.1637689115696303</v>
      </c>
      <c r="V651" s="230">
        <v>0.1575</v>
      </c>
      <c r="W651" s="230">
        <v>0.18683333333333332</v>
      </c>
      <c r="X651" s="227"/>
      <c r="Y651" s="228"/>
      <c r="Z651" s="228"/>
      <c r="AA651" s="228"/>
      <c r="AB651" s="228"/>
      <c r="AC651" s="228"/>
      <c r="AD651" s="228"/>
      <c r="AE651" s="228"/>
      <c r="AF651" s="228"/>
      <c r="AG651" s="228"/>
      <c r="AH651" s="228"/>
      <c r="AI651" s="228"/>
      <c r="AJ651" s="228"/>
      <c r="AK651" s="228"/>
      <c r="AL651" s="228"/>
      <c r="AM651" s="228"/>
      <c r="AN651" s="228"/>
      <c r="AO651" s="228"/>
      <c r="AP651" s="228"/>
      <c r="AQ651" s="228"/>
      <c r="AR651" s="228"/>
      <c r="AS651" s="228"/>
      <c r="AT651" s="228"/>
      <c r="AU651" s="228"/>
      <c r="AV651" s="228"/>
      <c r="AW651" s="228"/>
      <c r="AX651" s="228"/>
      <c r="AY651" s="228"/>
      <c r="AZ651" s="228"/>
      <c r="BA651" s="228"/>
      <c r="BB651" s="228"/>
      <c r="BC651" s="228"/>
      <c r="BD651" s="228"/>
      <c r="BE651" s="228"/>
      <c r="BF651" s="228"/>
      <c r="BG651" s="228"/>
      <c r="BH651" s="228"/>
      <c r="BI651" s="228"/>
      <c r="BJ651" s="228"/>
      <c r="BK651" s="228"/>
      <c r="BL651" s="228"/>
      <c r="BM651" s="54"/>
    </row>
    <row r="652" spans="1:65">
      <c r="A652" s="29"/>
      <c r="B652" s="3" t="s">
        <v>269</v>
      </c>
      <c r="C652" s="28"/>
      <c r="D652" s="23">
        <v>0.16850000000000001</v>
      </c>
      <c r="E652" s="23">
        <v>0.18149999999999999</v>
      </c>
      <c r="F652" s="23">
        <v>0.1686</v>
      </c>
      <c r="G652" s="23">
        <v>0.17249999999999999</v>
      </c>
      <c r="H652" s="23">
        <v>0.16121999999999997</v>
      </c>
      <c r="I652" s="23">
        <v>0.16963445671178151</v>
      </c>
      <c r="J652" s="23">
        <v>0.15615000000000001</v>
      </c>
      <c r="K652" s="23">
        <v>0.17799999999999999</v>
      </c>
      <c r="L652" s="23">
        <v>0.15871000000000002</v>
      </c>
      <c r="M652" s="23">
        <v>0.17349999999999999</v>
      </c>
      <c r="N652" s="23">
        <v>0.16300000000000001</v>
      </c>
      <c r="O652" s="23">
        <v>0.16385</v>
      </c>
      <c r="P652" s="23">
        <v>0.16899999999999998</v>
      </c>
      <c r="Q652" s="23">
        <v>0.16159999999999999</v>
      </c>
      <c r="R652" s="23">
        <v>0.16744000000000003</v>
      </c>
      <c r="S652" s="23">
        <v>0.16534435478435566</v>
      </c>
      <c r="T652" s="23">
        <v>0.17099999999999999</v>
      </c>
      <c r="U652" s="23">
        <v>0.16478718612862703</v>
      </c>
      <c r="V652" s="23">
        <v>0.157</v>
      </c>
      <c r="W652" s="23">
        <v>0.18720000000000001</v>
      </c>
      <c r="X652" s="227"/>
      <c r="Y652" s="228"/>
      <c r="Z652" s="228"/>
      <c r="AA652" s="228"/>
      <c r="AB652" s="228"/>
      <c r="AC652" s="228"/>
      <c r="AD652" s="228"/>
      <c r="AE652" s="228"/>
      <c r="AF652" s="228"/>
      <c r="AG652" s="228"/>
      <c r="AH652" s="228"/>
      <c r="AI652" s="228"/>
      <c r="AJ652" s="228"/>
      <c r="AK652" s="228"/>
      <c r="AL652" s="228"/>
      <c r="AM652" s="228"/>
      <c r="AN652" s="228"/>
      <c r="AO652" s="228"/>
      <c r="AP652" s="228"/>
      <c r="AQ652" s="228"/>
      <c r="AR652" s="228"/>
      <c r="AS652" s="228"/>
      <c r="AT652" s="228"/>
      <c r="AU652" s="228"/>
      <c r="AV652" s="228"/>
      <c r="AW652" s="228"/>
      <c r="AX652" s="228"/>
      <c r="AY652" s="228"/>
      <c r="AZ652" s="228"/>
      <c r="BA652" s="228"/>
      <c r="BB652" s="228"/>
      <c r="BC652" s="228"/>
      <c r="BD652" s="228"/>
      <c r="BE652" s="228"/>
      <c r="BF652" s="228"/>
      <c r="BG652" s="228"/>
      <c r="BH652" s="228"/>
      <c r="BI652" s="228"/>
      <c r="BJ652" s="228"/>
      <c r="BK652" s="228"/>
      <c r="BL652" s="228"/>
      <c r="BM652" s="54"/>
    </row>
    <row r="653" spans="1:65">
      <c r="A653" s="29"/>
      <c r="B653" s="3" t="s">
        <v>270</v>
      </c>
      <c r="C653" s="28"/>
      <c r="D653" s="23">
        <v>2.0736441353327631E-3</v>
      </c>
      <c r="E653" s="23">
        <v>1.140175425099139E-3</v>
      </c>
      <c r="F653" s="23">
        <v>2.3252956801232739E-3</v>
      </c>
      <c r="G653" s="23">
        <v>3.4022051672408073E-3</v>
      </c>
      <c r="H653" s="23">
        <v>1.5310225341254821E-3</v>
      </c>
      <c r="I653" s="23">
        <v>4.1723127645997324E-4</v>
      </c>
      <c r="J653" s="23">
        <v>2.4144702662627008E-3</v>
      </c>
      <c r="K653" s="23">
        <v>3.1411250638372639E-3</v>
      </c>
      <c r="L653" s="23">
        <v>2.1585241871859267E-3</v>
      </c>
      <c r="M653" s="23">
        <v>4.3243496620879278E-3</v>
      </c>
      <c r="N653" s="23">
        <v>2.000000000000007E-3</v>
      </c>
      <c r="O653" s="23">
        <v>3.3631334595383934E-3</v>
      </c>
      <c r="P653" s="23">
        <v>2.380476142847606E-3</v>
      </c>
      <c r="Q653" s="23">
        <v>2.1372880011828097E-3</v>
      </c>
      <c r="R653" s="23">
        <v>2.087703682677858E-3</v>
      </c>
      <c r="S653" s="23">
        <v>2.3974153710372209E-3</v>
      </c>
      <c r="T653" s="23">
        <v>2.2286019533928978E-3</v>
      </c>
      <c r="U653" s="23">
        <v>3.0443689269495028E-3</v>
      </c>
      <c r="V653" s="23">
        <v>3.9370039370059092E-3</v>
      </c>
      <c r="W653" s="23">
        <v>1.9926531726988262E-3</v>
      </c>
      <c r="X653" s="227"/>
      <c r="Y653" s="228"/>
      <c r="Z653" s="228"/>
      <c r="AA653" s="228"/>
      <c r="AB653" s="228"/>
      <c r="AC653" s="228"/>
      <c r="AD653" s="228"/>
      <c r="AE653" s="228"/>
      <c r="AF653" s="228"/>
      <c r="AG653" s="228"/>
      <c r="AH653" s="228"/>
      <c r="AI653" s="228"/>
      <c r="AJ653" s="228"/>
      <c r="AK653" s="228"/>
      <c r="AL653" s="228"/>
      <c r="AM653" s="228"/>
      <c r="AN653" s="228"/>
      <c r="AO653" s="228"/>
      <c r="AP653" s="228"/>
      <c r="AQ653" s="228"/>
      <c r="AR653" s="228"/>
      <c r="AS653" s="228"/>
      <c r="AT653" s="228"/>
      <c r="AU653" s="228"/>
      <c r="AV653" s="228"/>
      <c r="AW653" s="228"/>
      <c r="AX653" s="228"/>
      <c r="AY653" s="228"/>
      <c r="AZ653" s="228"/>
      <c r="BA653" s="228"/>
      <c r="BB653" s="228"/>
      <c r="BC653" s="228"/>
      <c r="BD653" s="228"/>
      <c r="BE653" s="228"/>
      <c r="BF653" s="228"/>
      <c r="BG653" s="228"/>
      <c r="BH653" s="228"/>
      <c r="BI653" s="228"/>
      <c r="BJ653" s="228"/>
      <c r="BK653" s="228"/>
      <c r="BL653" s="228"/>
      <c r="BM653" s="54"/>
    </row>
    <row r="654" spans="1:65">
      <c r="A654" s="29"/>
      <c r="B654" s="3" t="s">
        <v>86</v>
      </c>
      <c r="C654" s="28"/>
      <c r="D654" s="13">
        <v>1.2306493384764172E-2</v>
      </c>
      <c r="E654" s="13">
        <v>6.281958265009031E-3</v>
      </c>
      <c r="F654" s="13">
        <v>1.3771369144940915E-2</v>
      </c>
      <c r="G654" s="13">
        <v>1.9694385917457643E-2</v>
      </c>
      <c r="H654" s="13">
        <v>9.4767883019744488E-3</v>
      </c>
      <c r="I654" s="13">
        <v>2.4588581316743892E-3</v>
      </c>
      <c r="J654" s="13">
        <v>1.5558824613442388E-2</v>
      </c>
      <c r="K654" s="13">
        <v>1.7630262285335437E-2</v>
      </c>
      <c r="L654" s="13">
        <v>1.3644561751317515E-2</v>
      </c>
      <c r="M654" s="13">
        <v>2.4924205545175375E-2</v>
      </c>
      <c r="N654" s="13">
        <v>1.2195121951219554E-2</v>
      </c>
      <c r="O654" s="13">
        <v>2.0374394948738248E-2</v>
      </c>
      <c r="P654" s="13">
        <v>1.4057929977446492E-2</v>
      </c>
      <c r="Q654" s="13">
        <v>1.3250390583898387E-2</v>
      </c>
      <c r="R654" s="13">
        <v>1.2521213610622901E-2</v>
      </c>
      <c r="S654" s="13">
        <v>1.4538936708064836E-2</v>
      </c>
      <c r="T654" s="13">
        <v>1.3020069834817323E-2</v>
      </c>
      <c r="U654" s="13">
        <v>1.858941906477235E-2</v>
      </c>
      <c r="V654" s="13">
        <v>2.4996850393688312E-2</v>
      </c>
      <c r="W654" s="13">
        <v>1.066540502782601E-2</v>
      </c>
      <c r="X654" s="145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3" t="s">
        <v>271</v>
      </c>
      <c r="C655" s="28"/>
      <c r="D655" s="13">
        <v>9.1129327336283428E-3</v>
      </c>
      <c r="E655" s="13">
        <v>8.6967342974205053E-2</v>
      </c>
      <c r="F655" s="13">
        <v>1.1209013009336299E-2</v>
      </c>
      <c r="G655" s="13">
        <v>3.4565336081509246E-2</v>
      </c>
      <c r="H655" s="13">
        <v>-3.2479288737202738E-2</v>
      </c>
      <c r="I655" s="13">
        <v>1.6209501859439479E-2</v>
      </c>
      <c r="J655" s="13">
        <v>-7.0637931089731709E-2</v>
      </c>
      <c r="K655" s="13">
        <v>6.700467368174956E-2</v>
      </c>
      <c r="L655" s="13">
        <v>-5.259167804935172E-2</v>
      </c>
      <c r="M655" s="13">
        <v>3.9056936672311915E-2</v>
      </c>
      <c r="N655" s="13">
        <v>-1.7836670811186561E-2</v>
      </c>
      <c r="O655" s="13">
        <v>-1.1448616637600884E-2</v>
      </c>
      <c r="P655" s="13">
        <v>1.4103600056742271E-2</v>
      </c>
      <c r="Q655" s="13">
        <v>-3.4006432938075593E-2</v>
      </c>
      <c r="R655" s="13">
        <v>-1.4672819913731372E-3</v>
      </c>
      <c r="S655" s="13">
        <v>-1.2469525736677145E-2</v>
      </c>
      <c r="T655" s="13">
        <v>2.5083068167592426E-2</v>
      </c>
      <c r="U655" s="13">
        <v>-1.9220613385021457E-2</v>
      </c>
      <c r="V655" s="13">
        <v>-5.6763875931474916E-2</v>
      </c>
      <c r="W655" s="13">
        <v>0.11890761384213389</v>
      </c>
      <c r="X655" s="145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45" t="s">
        <v>272</v>
      </c>
      <c r="C656" s="46"/>
      <c r="D656" s="44">
        <v>0.13</v>
      </c>
      <c r="E656" s="44">
        <v>2.08</v>
      </c>
      <c r="F656" s="44">
        <v>0.19</v>
      </c>
      <c r="G656" s="44">
        <v>0.77</v>
      </c>
      <c r="H656" s="44">
        <v>0.91</v>
      </c>
      <c r="I656" s="44">
        <v>0.31</v>
      </c>
      <c r="J656" s="44">
        <v>1.87</v>
      </c>
      <c r="K656" s="44">
        <v>1.58</v>
      </c>
      <c r="L656" s="44">
        <v>1.41</v>
      </c>
      <c r="M656" s="44">
        <v>0.88</v>
      </c>
      <c r="N656" s="44">
        <v>0.54</v>
      </c>
      <c r="O656" s="44">
        <v>0.38</v>
      </c>
      <c r="P656" s="44">
        <v>0.26</v>
      </c>
      <c r="Q656" s="44">
        <v>0.95</v>
      </c>
      <c r="R656" s="44">
        <v>0.13</v>
      </c>
      <c r="S656" s="44">
        <v>0.41</v>
      </c>
      <c r="T656" s="44">
        <v>0.53</v>
      </c>
      <c r="U656" s="44">
        <v>0.57999999999999996</v>
      </c>
      <c r="V656" s="44">
        <v>1.52</v>
      </c>
      <c r="W656" s="44">
        <v>2.89</v>
      </c>
      <c r="X656" s="145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B657" s="3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BM657" s="53"/>
    </row>
    <row r="658" spans="1:65" ht="15">
      <c r="B658" s="8" t="s">
        <v>522</v>
      </c>
      <c r="BM658" s="27" t="s">
        <v>66</v>
      </c>
    </row>
    <row r="659" spans="1:65" ht="15">
      <c r="A659" s="24" t="s">
        <v>58</v>
      </c>
      <c r="B659" s="18" t="s">
        <v>117</v>
      </c>
      <c r="C659" s="15" t="s">
        <v>118</v>
      </c>
      <c r="D659" s="16" t="s">
        <v>240</v>
      </c>
      <c r="E659" s="17" t="s">
        <v>240</v>
      </c>
      <c r="F659" s="17" t="s">
        <v>240</v>
      </c>
      <c r="G659" s="17" t="s">
        <v>240</v>
      </c>
      <c r="H659" s="17" t="s">
        <v>240</v>
      </c>
      <c r="I659" s="17" t="s">
        <v>240</v>
      </c>
      <c r="J659" s="17" t="s">
        <v>240</v>
      </c>
      <c r="K659" s="17" t="s">
        <v>240</v>
      </c>
      <c r="L659" s="17" t="s">
        <v>240</v>
      </c>
      <c r="M659" s="17" t="s">
        <v>240</v>
      </c>
      <c r="N659" s="17" t="s">
        <v>240</v>
      </c>
      <c r="O659" s="17" t="s">
        <v>240</v>
      </c>
      <c r="P659" s="17" t="s">
        <v>240</v>
      </c>
      <c r="Q659" s="17" t="s">
        <v>240</v>
      </c>
      <c r="R659" s="17" t="s">
        <v>240</v>
      </c>
      <c r="S659" s="17" t="s">
        <v>240</v>
      </c>
      <c r="T659" s="17" t="s">
        <v>240</v>
      </c>
      <c r="U659" s="17" t="s">
        <v>240</v>
      </c>
      <c r="V659" s="17" t="s">
        <v>240</v>
      </c>
      <c r="W659" s="17" t="s">
        <v>240</v>
      </c>
      <c r="X659" s="145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241</v>
      </c>
      <c r="C660" s="9" t="s">
        <v>241</v>
      </c>
      <c r="D660" s="143" t="s">
        <v>243</v>
      </c>
      <c r="E660" s="144" t="s">
        <v>244</v>
      </c>
      <c r="F660" s="144" t="s">
        <v>245</v>
      </c>
      <c r="G660" s="144" t="s">
        <v>246</v>
      </c>
      <c r="H660" s="144" t="s">
        <v>247</v>
      </c>
      <c r="I660" s="144" t="s">
        <v>248</v>
      </c>
      <c r="J660" s="144" t="s">
        <v>249</v>
      </c>
      <c r="K660" s="144" t="s">
        <v>250</v>
      </c>
      <c r="L660" s="144" t="s">
        <v>251</v>
      </c>
      <c r="M660" s="144" t="s">
        <v>252</v>
      </c>
      <c r="N660" s="144" t="s">
        <v>253</v>
      </c>
      <c r="O660" s="144" t="s">
        <v>254</v>
      </c>
      <c r="P660" s="144" t="s">
        <v>255</v>
      </c>
      <c r="Q660" s="144" t="s">
        <v>257</v>
      </c>
      <c r="R660" s="144" t="s">
        <v>258</v>
      </c>
      <c r="S660" s="144" t="s">
        <v>259</v>
      </c>
      <c r="T660" s="144" t="s">
        <v>260</v>
      </c>
      <c r="U660" s="144" t="s">
        <v>283</v>
      </c>
      <c r="V660" s="144" t="s">
        <v>285</v>
      </c>
      <c r="W660" s="144" t="s">
        <v>261</v>
      </c>
      <c r="X660" s="145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1</v>
      </c>
    </row>
    <row r="661" spans="1:65">
      <c r="A661" s="29"/>
      <c r="B661" s="19"/>
      <c r="C661" s="9"/>
      <c r="D661" s="10" t="s">
        <v>286</v>
      </c>
      <c r="E661" s="11" t="s">
        <v>286</v>
      </c>
      <c r="F661" s="11" t="s">
        <v>120</v>
      </c>
      <c r="G661" s="11" t="s">
        <v>286</v>
      </c>
      <c r="H661" s="11" t="s">
        <v>286</v>
      </c>
      <c r="I661" s="11" t="s">
        <v>120</v>
      </c>
      <c r="J661" s="11" t="s">
        <v>120</v>
      </c>
      <c r="K661" s="11" t="s">
        <v>286</v>
      </c>
      <c r="L661" s="11" t="s">
        <v>286</v>
      </c>
      <c r="M661" s="11" t="s">
        <v>286</v>
      </c>
      <c r="N661" s="11" t="s">
        <v>120</v>
      </c>
      <c r="O661" s="11" t="s">
        <v>120</v>
      </c>
      <c r="P661" s="11" t="s">
        <v>286</v>
      </c>
      <c r="Q661" s="11" t="s">
        <v>286</v>
      </c>
      <c r="R661" s="11" t="s">
        <v>287</v>
      </c>
      <c r="S661" s="11" t="s">
        <v>287</v>
      </c>
      <c r="T661" s="11" t="s">
        <v>120</v>
      </c>
      <c r="U661" s="11" t="s">
        <v>120</v>
      </c>
      <c r="V661" s="11" t="s">
        <v>286</v>
      </c>
      <c r="W661" s="11" t="s">
        <v>286</v>
      </c>
      <c r="X661" s="145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145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8">
        <v>1</v>
      </c>
      <c r="C663" s="14">
        <v>1</v>
      </c>
      <c r="D663" s="226">
        <v>3.9E-2</v>
      </c>
      <c r="E663" s="226">
        <v>0.04</v>
      </c>
      <c r="F663" s="226">
        <v>3.8300000000000001E-2</v>
      </c>
      <c r="G663" s="226">
        <v>0.04</v>
      </c>
      <c r="H663" s="226">
        <v>3.56E-2</v>
      </c>
      <c r="I663" s="231">
        <v>5.8607759999999995E-2</v>
      </c>
      <c r="J663" s="226">
        <v>3.49E-2</v>
      </c>
      <c r="K663" s="226">
        <v>3.7999999999999999E-2</v>
      </c>
      <c r="L663" s="226">
        <v>3.6600000000000001E-2</v>
      </c>
      <c r="M663" s="226">
        <v>0.04</v>
      </c>
      <c r="N663" s="226">
        <v>0.04</v>
      </c>
      <c r="O663" s="226">
        <v>3.9E-2</v>
      </c>
      <c r="P663" s="226">
        <v>3.6999999999999998E-2</v>
      </c>
      <c r="Q663" s="226">
        <v>0.04</v>
      </c>
      <c r="R663" s="226">
        <v>3.9100000000000003E-2</v>
      </c>
      <c r="S663" s="226">
        <v>3.7297941305908161E-2</v>
      </c>
      <c r="T663" s="231">
        <v>2.1999999999999999E-2</v>
      </c>
      <c r="U663" s="226">
        <v>4.1015831552118041E-2</v>
      </c>
      <c r="V663" s="226">
        <v>3.8800000000000001E-2</v>
      </c>
      <c r="W663" s="231">
        <v>0.04</v>
      </c>
      <c r="X663" s="227"/>
      <c r="Y663" s="228"/>
      <c r="Z663" s="228"/>
      <c r="AA663" s="228"/>
      <c r="AB663" s="228"/>
      <c r="AC663" s="228"/>
      <c r="AD663" s="228"/>
      <c r="AE663" s="228"/>
      <c r="AF663" s="228"/>
      <c r="AG663" s="228"/>
      <c r="AH663" s="228"/>
      <c r="AI663" s="228"/>
      <c r="AJ663" s="228"/>
      <c r="AK663" s="228"/>
      <c r="AL663" s="228"/>
      <c r="AM663" s="228"/>
      <c r="AN663" s="228"/>
      <c r="AO663" s="228"/>
      <c r="AP663" s="228"/>
      <c r="AQ663" s="228"/>
      <c r="AR663" s="228"/>
      <c r="AS663" s="228"/>
      <c r="AT663" s="228"/>
      <c r="AU663" s="228"/>
      <c r="AV663" s="228"/>
      <c r="AW663" s="228"/>
      <c r="AX663" s="228"/>
      <c r="AY663" s="228"/>
      <c r="AZ663" s="228"/>
      <c r="BA663" s="228"/>
      <c r="BB663" s="228"/>
      <c r="BC663" s="228"/>
      <c r="BD663" s="228"/>
      <c r="BE663" s="228"/>
      <c r="BF663" s="228"/>
      <c r="BG663" s="228"/>
      <c r="BH663" s="228"/>
      <c r="BI663" s="228"/>
      <c r="BJ663" s="228"/>
      <c r="BK663" s="228"/>
      <c r="BL663" s="228"/>
      <c r="BM663" s="229">
        <v>1</v>
      </c>
    </row>
    <row r="664" spans="1:65">
      <c r="A664" s="29"/>
      <c r="B664" s="19">
        <v>1</v>
      </c>
      <c r="C664" s="9">
        <v>2</v>
      </c>
      <c r="D664" s="23">
        <v>3.7999999999999999E-2</v>
      </c>
      <c r="E664" s="23">
        <v>0.04</v>
      </c>
      <c r="F664" s="23">
        <v>3.8699999999999998E-2</v>
      </c>
      <c r="G664" s="23">
        <v>3.9E-2</v>
      </c>
      <c r="H664" s="23">
        <v>3.6000000000000004E-2</v>
      </c>
      <c r="I664" s="232">
        <v>5.8831295999999998E-2</v>
      </c>
      <c r="J664" s="23">
        <v>3.49E-2</v>
      </c>
      <c r="K664" s="23">
        <v>3.7999999999999999E-2</v>
      </c>
      <c r="L664" s="23">
        <v>3.7100000000000001E-2</v>
      </c>
      <c r="M664" s="23">
        <v>3.9E-2</v>
      </c>
      <c r="N664" s="23">
        <v>0.04</v>
      </c>
      <c r="O664" s="23">
        <v>0.04</v>
      </c>
      <c r="P664" s="23">
        <v>3.6999999999999998E-2</v>
      </c>
      <c r="Q664" s="23">
        <v>3.9E-2</v>
      </c>
      <c r="R664" s="23">
        <v>3.8900000000000004E-2</v>
      </c>
      <c r="S664" s="23">
        <v>3.6063146360442909E-2</v>
      </c>
      <c r="T664" s="232">
        <v>2.1999999999999999E-2</v>
      </c>
      <c r="U664" s="23">
        <v>4.0101298855068024E-2</v>
      </c>
      <c r="V664" s="23">
        <v>3.7699999999999997E-2</v>
      </c>
      <c r="W664" s="232">
        <v>0.03</v>
      </c>
      <c r="X664" s="227"/>
      <c r="Y664" s="228"/>
      <c r="Z664" s="228"/>
      <c r="AA664" s="228"/>
      <c r="AB664" s="228"/>
      <c r="AC664" s="228"/>
      <c r="AD664" s="228"/>
      <c r="AE664" s="228"/>
      <c r="AF664" s="228"/>
      <c r="AG664" s="228"/>
      <c r="AH664" s="228"/>
      <c r="AI664" s="228"/>
      <c r="AJ664" s="228"/>
      <c r="AK664" s="228"/>
      <c r="AL664" s="228"/>
      <c r="AM664" s="228"/>
      <c r="AN664" s="228"/>
      <c r="AO664" s="228"/>
      <c r="AP664" s="228"/>
      <c r="AQ664" s="228"/>
      <c r="AR664" s="228"/>
      <c r="AS664" s="228"/>
      <c r="AT664" s="228"/>
      <c r="AU664" s="228"/>
      <c r="AV664" s="228"/>
      <c r="AW664" s="228"/>
      <c r="AX664" s="228"/>
      <c r="AY664" s="228"/>
      <c r="AZ664" s="228"/>
      <c r="BA664" s="228"/>
      <c r="BB664" s="228"/>
      <c r="BC664" s="228"/>
      <c r="BD664" s="228"/>
      <c r="BE664" s="228"/>
      <c r="BF664" s="228"/>
      <c r="BG664" s="228"/>
      <c r="BH664" s="228"/>
      <c r="BI664" s="228"/>
      <c r="BJ664" s="228"/>
      <c r="BK664" s="228"/>
      <c r="BL664" s="228"/>
      <c r="BM664" s="229" t="e">
        <v>#N/A</v>
      </c>
    </row>
    <row r="665" spans="1:65">
      <c r="A665" s="29"/>
      <c r="B665" s="19">
        <v>1</v>
      </c>
      <c r="C665" s="9">
        <v>3</v>
      </c>
      <c r="D665" s="23">
        <v>3.9E-2</v>
      </c>
      <c r="E665" s="23">
        <v>0.04</v>
      </c>
      <c r="F665" s="23">
        <v>3.8400000000000004E-2</v>
      </c>
      <c r="G665" s="23">
        <v>3.9E-2</v>
      </c>
      <c r="H665" s="23">
        <v>3.5700000000000003E-2</v>
      </c>
      <c r="I665" s="232">
        <v>5.8595759999999997E-2</v>
      </c>
      <c r="J665" s="23">
        <v>3.6299999999999999E-2</v>
      </c>
      <c r="K665" s="23">
        <v>3.7999999999999999E-2</v>
      </c>
      <c r="L665" s="23">
        <v>3.6699999999999997E-2</v>
      </c>
      <c r="M665" s="23">
        <v>3.9E-2</v>
      </c>
      <c r="N665" s="23">
        <v>0.04</v>
      </c>
      <c r="O665" s="23">
        <v>4.2000000000000003E-2</v>
      </c>
      <c r="P665" s="23">
        <v>3.6999999999999998E-2</v>
      </c>
      <c r="Q665" s="23">
        <v>3.9E-2</v>
      </c>
      <c r="R665" s="23">
        <v>3.8900000000000004E-2</v>
      </c>
      <c r="S665" s="23">
        <v>3.6858990338776799E-2</v>
      </c>
      <c r="T665" s="232">
        <v>2.1999999999999999E-2</v>
      </c>
      <c r="U665" s="23">
        <v>4.0630712778960354E-2</v>
      </c>
      <c r="V665" s="23">
        <v>3.78E-2</v>
      </c>
      <c r="W665" s="232">
        <v>0.03</v>
      </c>
      <c r="X665" s="227"/>
      <c r="Y665" s="228"/>
      <c r="Z665" s="228"/>
      <c r="AA665" s="228"/>
      <c r="AB665" s="228"/>
      <c r="AC665" s="228"/>
      <c r="AD665" s="228"/>
      <c r="AE665" s="228"/>
      <c r="AF665" s="228"/>
      <c r="AG665" s="228"/>
      <c r="AH665" s="228"/>
      <c r="AI665" s="228"/>
      <c r="AJ665" s="228"/>
      <c r="AK665" s="228"/>
      <c r="AL665" s="228"/>
      <c r="AM665" s="228"/>
      <c r="AN665" s="228"/>
      <c r="AO665" s="228"/>
      <c r="AP665" s="228"/>
      <c r="AQ665" s="228"/>
      <c r="AR665" s="228"/>
      <c r="AS665" s="228"/>
      <c r="AT665" s="228"/>
      <c r="AU665" s="228"/>
      <c r="AV665" s="228"/>
      <c r="AW665" s="228"/>
      <c r="AX665" s="228"/>
      <c r="AY665" s="228"/>
      <c r="AZ665" s="228"/>
      <c r="BA665" s="228"/>
      <c r="BB665" s="228"/>
      <c r="BC665" s="228"/>
      <c r="BD665" s="228"/>
      <c r="BE665" s="228"/>
      <c r="BF665" s="228"/>
      <c r="BG665" s="228"/>
      <c r="BH665" s="228"/>
      <c r="BI665" s="228"/>
      <c r="BJ665" s="228"/>
      <c r="BK665" s="228"/>
      <c r="BL665" s="228"/>
      <c r="BM665" s="229">
        <v>16</v>
      </c>
    </row>
    <row r="666" spans="1:65">
      <c r="A666" s="29"/>
      <c r="B666" s="19">
        <v>1</v>
      </c>
      <c r="C666" s="9">
        <v>4</v>
      </c>
      <c r="D666" s="23">
        <v>0.04</v>
      </c>
      <c r="E666" s="23">
        <v>4.1000000000000002E-2</v>
      </c>
      <c r="F666" s="23">
        <v>3.7900000000000003E-2</v>
      </c>
      <c r="G666" s="23">
        <v>3.6999999999999998E-2</v>
      </c>
      <c r="H666" s="23">
        <v>3.5099999999999999E-2</v>
      </c>
      <c r="I666" s="232">
        <v>5.8528976000000003E-2</v>
      </c>
      <c r="J666" s="23">
        <v>3.44E-2</v>
      </c>
      <c r="K666" s="23">
        <v>0.04</v>
      </c>
      <c r="L666" s="23">
        <v>3.6400000000000002E-2</v>
      </c>
      <c r="M666" s="23">
        <v>3.7999999999999999E-2</v>
      </c>
      <c r="N666" s="23">
        <v>0.04</v>
      </c>
      <c r="O666" s="23">
        <v>3.9E-2</v>
      </c>
      <c r="P666" s="23">
        <v>3.6999999999999998E-2</v>
      </c>
      <c r="Q666" s="23">
        <v>3.7999999999999999E-2</v>
      </c>
      <c r="R666" s="23">
        <v>3.8900000000000004E-2</v>
      </c>
      <c r="S666" s="23">
        <v>3.5161584214307741E-2</v>
      </c>
      <c r="T666" s="232">
        <v>1.7000000000000001E-2</v>
      </c>
      <c r="U666" s="23">
        <v>4.2110668201831077E-2</v>
      </c>
      <c r="V666" s="23">
        <v>3.95E-2</v>
      </c>
      <c r="W666" s="232">
        <v>0.03</v>
      </c>
      <c r="X666" s="227"/>
      <c r="Y666" s="228"/>
      <c r="Z666" s="228"/>
      <c r="AA666" s="228"/>
      <c r="AB666" s="228"/>
      <c r="AC666" s="228"/>
      <c r="AD666" s="228"/>
      <c r="AE666" s="228"/>
      <c r="AF666" s="228"/>
      <c r="AG666" s="228"/>
      <c r="AH666" s="228"/>
      <c r="AI666" s="228"/>
      <c r="AJ666" s="228"/>
      <c r="AK666" s="228"/>
      <c r="AL666" s="228"/>
      <c r="AM666" s="228"/>
      <c r="AN666" s="228"/>
      <c r="AO666" s="228"/>
      <c r="AP666" s="228"/>
      <c r="AQ666" s="228"/>
      <c r="AR666" s="228"/>
      <c r="AS666" s="228"/>
      <c r="AT666" s="228"/>
      <c r="AU666" s="228"/>
      <c r="AV666" s="228"/>
      <c r="AW666" s="228"/>
      <c r="AX666" s="228"/>
      <c r="AY666" s="228"/>
      <c r="AZ666" s="228"/>
      <c r="BA666" s="228"/>
      <c r="BB666" s="228"/>
      <c r="BC666" s="228"/>
      <c r="BD666" s="228"/>
      <c r="BE666" s="228"/>
      <c r="BF666" s="228"/>
      <c r="BG666" s="228"/>
      <c r="BH666" s="228"/>
      <c r="BI666" s="228"/>
      <c r="BJ666" s="228"/>
      <c r="BK666" s="228"/>
      <c r="BL666" s="228"/>
      <c r="BM666" s="229">
        <v>3.837729689917934E-2</v>
      </c>
    </row>
    <row r="667" spans="1:65">
      <c r="A667" s="29"/>
      <c r="B667" s="19">
        <v>1</v>
      </c>
      <c r="C667" s="9">
        <v>5</v>
      </c>
      <c r="D667" s="23">
        <v>3.9E-2</v>
      </c>
      <c r="E667" s="23">
        <v>0.04</v>
      </c>
      <c r="F667" s="23">
        <v>3.8699999999999998E-2</v>
      </c>
      <c r="G667" s="23">
        <v>3.6999999999999998E-2</v>
      </c>
      <c r="H667" s="23">
        <v>3.4799999999999998E-2</v>
      </c>
      <c r="I667" s="232">
        <v>5.8315519999999996E-2</v>
      </c>
      <c r="J667" s="23">
        <v>3.7199999999999997E-2</v>
      </c>
      <c r="K667" s="23">
        <v>3.9E-2</v>
      </c>
      <c r="L667" s="23">
        <v>3.7699999999999997E-2</v>
      </c>
      <c r="M667" s="23">
        <v>3.7999999999999999E-2</v>
      </c>
      <c r="N667" s="23">
        <v>3.9E-2</v>
      </c>
      <c r="O667" s="23">
        <v>3.9E-2</v>
      </c>
      <c r="P667" s="23">
        <v>3.6999999999999998E-2</v>
      </c>
      <c r="Q667" s="23">
        <v>3.9E-2</v>
      </c>
      <c r="R667" s="23">
        <v>3.9599999999999996E-2</v>
      </c>
      <c r="S667" s="23">
        <v>3.6340360487956275E-2</v>
      </c>
      <c r="T667" s="232">
        <v>1.7000000000000001E-2</v>
      </c>
      <c r="U667" s="23">
        <v>4.1647777137113991E-2</v>
      </c>
      <c r="V667" s="23">
        <v>3.9599999999999996E-2</v>
      </c>
      <c r="W667" s="232" t="s">
        <v>111</v>
      </c>
      <c r="X667" s="227"/>
      <c r="Y667" s="228"/>
      <c r="Z667" s="228"/>
      <c r="AA667" s="228"/>
      <c r="AB667" s="228"/>
      <c r="AC667" s="228"/>
      <c r="AD667" s="228"/>
      <c r="AE667" s="228"/>
      <c r="AF667" s="228"/>
      <c r="AG667" s="228"/>
      <c r="AH667" s="228"/>
      <c r="AI667" s="228"/>
      <c r="AJ667" s="228"/>
      <c r="AK667" s="228"/>
      <c r="AL667" s="228"/>
      <c r="AM667" s="228"/>
      <c r="AN667" s="228"/>
      <c r="AO667" s="228"/>
      <c r="AP667" s="228"/>
      <c r="AQ667" s="228"/>
      <c r="AR667" s="228"/>
      <c r="AS667" s="228"/>
      <c r="AT667" s="228"/>
      <c r="AU667" s="228"/>
      <c r="AV667" s="228"/>
      <c r="AW667" s="228"/>
      <c r="AX667" s="228"/>
      <c r="AY667" s="228"/>
      <c r="AZ667" s="228"/>
      <c r="BA667" s="228"/>
      <c r="BB667" s="228"/>
      <c r="BC667" s="228"/>
      <c r="BD667" s="228"/>
      <c r="BE667" s="228"/>
      <c r="BF667" s="228"/>
      <c r="BG667" s="228"/>
      <c r="BH667" s="228"/>
      <c r="BI667" s="228"/>
      <c r="BJ667" s="228"/>
      <c r="BK667" s="228"/>
      <c r="BL667" s="228"/>
      <c r="BM667" s="229">
        <v>53</v>
      </c>
    </row>
    <row r="668" spans="1:65">
      <c r="A668" s="29"/>
      <c r="B668" s="19">
        <v>1</v>
      </c>
      <c r="C668" s="9">
        <v>6</v>
      </c>
      <c r="D668" s="23">
        <v>3.7999999999999999E-2</v>
      </c>
      <c r="E668" s="23">
        <v>4.1000000000000002E-2</v>
      </c>
      <c r="F668" s="23">
        <v>3.8600000000000002E-2</v>
      </c>
      <c r="G668" s="23">
        <v>3.6999999999999998E-2</v>
      </c>
      <c r="H668" s="23">
        <v>3.5200000000000002E-2</v>
      </c>
      <c r="I668" s="232">
        <v>5.8608304E-2</v>
      </c>
      <c r="J668" s="23">
        <v>3.4799999999999998E-2</v>
      </c>
      <c r="K668" s="23">
        <v>3.9E-2</v>
      </c>
      <c r="L668" s="23">
        <v>3.85E-2</v>
      </c>
      <c r="M668" s="23">
        <v>0.04</v>
      </c>
      <c r="N668" s="23">
        <v>0.04</v>
      </c>
      <c r="O668" s="23">
        <v>0.04</v>
      </c>
      <c r="P668" s="23">
        <v>3.6999999999999998E-2</v>
      </c>
      <c r="Q668" s="23">
        <v>0.04</v>
      </c>
      <c r="R668" s="23">
        <v>3.9300000000000002E-2</v>
      </c>
      <c r="S668" s="23">
        <v>3.6140199271114691E-2</v>
      </c>
      <c r="T668" s="232">
        <v>1.7000000000000001E-2</v>
      </c>
      <c r="U668" s="23">
        <v>4.0015773212694061E-2</v>
      </c>
      <c r="V668" s="23">
        <v>3.95E-2</v>
      </c>
      <c r="W668" s="232" t="s">
        <v>111</v>
      </c>
      <c r="X668" s="227"/>
      <c r="Y668" s="228"/>
      <c r="Z668" s="228"/>
      <c r="AA668" s="228"/>
      <c r="AB668" s="228"/>
      <c r="AC668" s="228"/>
      <c r="AD668" s="228"/>
      <c r="AE668" s="228"/>
      <c r="AF668" s="228"/>
      <c r="AG668" s="228"/>
      <c r="AH668" s="228"/>
      <c r="AI668" s="228"/>
      <c r="AJ668" s="228"/>
      <c r="AK668" s="228"/>
      <c r="AL668" s="228"/>
      <c r="AM668" s="228"/>
      <c r="AN668" s="228"/>
      <c r="AO668" s="228"/>
      <c r="AP668" s="228"/>
      <c r="AQ668" s="228"/>
      <c r="AR668" s="228"/>
      <c r="AS668" s="228"/>
      <c r="AT668" s="228"/>
      <c r="AU668" s="228"/>
      <c r="AV668" s="228"/>
      <c r="AW668" s="228"/>
      <c r="AX668" s="228"/>
      <c r="AY668" s="228"/>
      <c r="AZ668" s="228"/>
      <c r="BA668" s="228"/>
      <c r="BB668" s="228"/>
      <c r="BC668" s="228"/>
      <c r="BD668" s="228"/>
      <c r="BE668" s="228"/>
      <c r="BF668" s="228"/>
      <c r="BG668" s="228"/>
      <c r="BH668" s="228"/>
      <c r="BI668" s="228"/>
      <c r="BJ668" s="228"/>
      <c r="BK668" s="228"/>
      <c r="BL668" s="228"/>
      <c r="BM668" s="54"/>
    </row>
    <row r="669" spans="1:65">
      <c r="A669" s="29"/>
      <c r="B669" s="20" t="s">
        <v>268</v>
      </c>
      <c r="C669" s="12"/>
      <c r="D669" s="230">
        <v>3.8833333333333338E-2</v>
      </c>
      <c r="E669" s="230">
        <v>4.0333333333333339E-2</v>
      </c>
      <c r="F669" s="230">
        <v>3.8433333333333333E-2</v>
      </c>
      <c r="G669" s="230">
        <v>3.8166666666666668E-2</v>
      </c>
      <c r="H669" s="230">
        <v>3.5400000000000001E-2</v>
      </c>
      <c r="I669" s="230">
        <v>5.8581269333333331E-2</v>
      </c>
      <c r="J669" s="230">
        <v>3.5416666666666673E-2</v>
      </c>
      <c r="K669" s="230">
        <v>3.8666666666666669E-2</v>
      </c>
      <c r="L669" s="230">
        <v>3.7166666666666667E-2</v>
      </c>
      <c r="M669" s="230">
        <v>3.9E-2</v>
      </c>
      <c r="N669" s="230">
        <v>3.9833333333333339E-2</v>
      </c>
      <c r="O669" s="230">
        <v>3.9833333333333339E-2</v>
      </c>
      <c r="P669" s="230">
        <v>3.6999999999999998E-2</v>
      </c>
      <c r="Q669" s="230">
        <v>3.9166666666666669E-2</v>
      </c>
      <c r="R669" s="230">
        <v>3.9116666666666668E-2</v>
      </c>
      <c r="S669" s="230">
        <v>3.6310370329751096E-2</v>
      </c>
      <c r="T669" s="230">
        <v>1.95E-2</v>
      </c>
      <c r="U669" s="230">
        <v>4.0920343622964254E-2</v>
      </c>
      <c r="V669" s="230">
        <v>3.8816666666666666E-2</v>
      </c>
      <c r="W669" s="230">
        <v>3.2500000000000001E-2</v>
      </c>
      <c r="X669" s="227"/>
      <c r="Y669" s="228"/>
      <c r="Z669" s="228"/>
      <c r="AA669" s="228"/>
      <c r="AB669" s="228"/>
      <c r="AC669" s="228"/>
      <c r="AD669" s="228"/>
      <c r="AE669" s="228"/>
      <c r="AF669" s="228"/>
      <c r="AG669" s="228"/>
      <c r="AH669" s="228"/>
      <c r="AI669" s="228"/>
      <c r="AJ669" s="228"/>
      <c r="AK669" s="228"/>
      <c r="AL669" s="228"/>
      <c r="AM669" s="228"/>
      <c r="AN669" s="228"/>
      <c r="AO669" s="228"/>
      <c r="AP669" s="228"/>
      <c r="AQ669" s="228"/>
      <c r="AR669" s="228"/>
      <c r="AS669" s="228"/>
      <c r="AT669" s="228"/>
      <c r="AU669" s="228"/>
      <c r="AV669" s="228"/>
      <c r="AW669" s="228"/>
      <c r="AX669" s="228"/>
      <c r="AY669" s="228"/>
      <c r="AZ669" s="228"/>
      <c r="BA669" s="228"/>
      <c r="BB669" s="228"/>
      <c r="BC669" s="228"/>
      <c r="BD669" s="228"/>
      <c r="BE669" s="228"/>
      <c r="BF669" s="228"/>
      <c r="BG669" s="228"/>
      <c r="BH669" s="228"/>
      <c r="BI669" s="228"/>
      <c r="BJ669" s="228"/>
      <c r="BK669" s="228"/>
      <c r="BL669" s="228"/>
      <c r="BM669" s="54"/>
    </row>
    <row r="670" spans="1:65">
      <c r="A670" s="29"/>
      <c r="B670" s="3" t="s">
        <v>269</v>
      </c>
      <c r="C670" s="28"/>
      <c r="D670" s="23">
        <v>3.9E-2</v>
      </c>
      <c r="E670" s="23">
        <v>0.04</v>
      </c>
      <c r="F670" s="23">
        <v>3.8500000000000006E-2</v>
      </c>
      <c r="G670" s="23">
        <v>3.7999999999999999E-2</v>
      </c>
      <c r="H670" s="23">
        <v>3.5400000000000001E-2</v>
      </c>
      <c r="I670" s="23">
        <v>5.8601759999999996E-2</v>
      </c>
      <c r="J670" s="23">
        <v>3.49E-2</v>
      </c>
      <c r="K670" s="23">
        <v>3.85E-2</v>
      </c>
      <c r="L670" s="23">
        <v>3.6900000000000002E-2</v>
      </c>
      <c r="M670" s="23">
        <v>3.9E-2</v>
      </c>
      <c r="N670" s="23">
        <v>0.04</v>
      </c>
      <c r="O670" s="23">
        <v>3.95E-2</v>
      </c>
      <c r="P670" s="23">
        <v>3.6999999999999998E-2</v>
      </c>
      <c r="Q670" s="23">
        <v>3.9E-2</v>
      </c>
      <c r="R670" s="23">
        <v>3.9000000000000007E-2</v>
      </c>
      <c r="S670" s="23">
        <v>3.6240279879535486E-2</v>
      </c>
      <c r="T670" s="23">
        <v>1.95E-2</v>
      </c>
      <c r="U670" s="23">
        <v>4.0823272165539201E-2</v>
      </c>
      <c r="V670" s="23">
        <v>3.9150000000000004E-2</v>
      </c>
      <c r="W670" s="23">
        <v>0.03</v>
      </c>
      <c r="X670" s="227"/>
      <c r="Y670" s="228"/>
      <c r="Z670" s="228"/>
      <c r="AA670" s="228"/>
      <c r="AB670" s="228"/>
      <c r="AC670" s="228"/>
      <c r="AD670" s="228"/>
      <c r="AE670" s="228"/>
      <c r="AF670" s="228"/>
      <c r="AG670" s="228"/>
      <c r="AH670" s="228"/>
      <c r="AI670" s="228"/>
      <c r="AJ670" s="228"/>
      <c r="AK670" s="228"/>
      <c r="AL670" s="228"/>
      <c r="AM670" s="228"/>
      <c r="AN670" s="228"/>
      <c r="AO670" s="228"/>
      <c r="AP670" s="228"/>
      <c r="AQ670" s="228"/>
      <c r="AR670" s="228"/>
      <c r="AS670" s="228"/>
      <c r="AT670" s="228"/>
      <c r="AU670" s="228"/>
      <c r="AV670" s="228"/>
      <c r="AW670" s="228"/>
      <c r="AX670" s="228"/>
      <c r="AY670" s="228"/>
      <c r="AZ670" s="228"/>
      <c r="BA670" s="228"/>
      <c r="BB670" s="228"/>
      <c r="BC670" s="228"/>
      <c r="BD670" s="228"/>
      <c r="BE670" s="228"/>
      <c r="BF670" s="228"/>
      <c r="BG670" s="228"/>
      <c r="BH670" s="228"/>
      <c r="BI670" s="228"/>
      <c r="BJ670" s="228"/>
      <c r="BK670" s="228"/>
      <c r="BL670" s="228"/>
      <c r="BM670" s="54"/>
    </row>
    <row r="671" spans="1:65">
      <c r="A671" s="29"/>
      <c r="B671" s="3" t="s">
        <v>270</v>
      </c>
      <c r="C671" s="28"/>
      <c r="D671" s="23">
        <v>7.5277265270908163E-4</v>
      </c>
      <c r="E671" s="23">
        <v>5.1639777949432275E-4</v>
      </c>
      <c r="F671" s="23">
        <v>3.0767948691238047E-4</v>
      </c>
      <c r="G671" s="23">
        <v>1.329160135825127E-3</v>
      </c>
      <c r="H671" s="23">
        <v>4.4271887242357515E-4</v>
      </c>
      <c r="I671" s="23">
        <v>1.658392251340641E-4</v>
      </c>
      <c r="J671" s="23">
        <v>1.0870449239413541E-3</v>
      </c>
      <c r="K671" s="23">
        <v>8.1649658092772682E-4</v>
      </c>
      <c r="L671" s="23">
        <v>7.9916623218618654E-4</v>
      </c>
      <c r="M671" s="23">
        <v>8.9442719099991667E-4</v>
      </c>
      <c r="N671" s="23">
        <v>4.0824829046386341E-4</v>
      </c>
      <c r="O671" s="23">
        <v>1.1690451944500132E-3</v>
      </c>
      <c r="P671" s="23">
        <v>0</v>
      </c>
      <c r="Q671" s="23">
        <v>7.5277265270908163E-4</v>
      </c>
      <c r="R671" s="23">
        <v>2.8577380332470121E-4</v>
      </c>
      <c r="S671" s="23">
        <v>7.3307123474785404E-4</v>
      </c>
      <c r="T671" s="23">
        <v>2.7386127875258293E-3</v>
      </c>
      <c r="U671" s="23">
        <v>8.4001405344550967E-4</v>
      </c>
      <c r="V671" s="23">
        <v>8.7502380919987925E-4</v>
      </c>
      <c r="W671" s="23">
        <v>5.0000000000000018E-3</v>
      </c>
      <c r="X671" s="227"/>
      <c r="Y671" s="228"/>
      <c r="Z671" s="228"/>
      <c r="AA671" s="228"/>
      <c r="AB671" s="228"/>
      <c r="AC671" s="228"/>
      <c r="AD671" s="228"/>
      <c r="AE671" s="228"/>
      <c r="AF671" s="228"/>
      <c r="AG671" s="228"/>
      <c r="AH671" s="228"/>
      <c r="AI671" s="228"/>
      <c r="AJ671" s="228"/>
      <c r="AK671" s="228"/>
      <c r="AL671" s="228"/>
      <c r="AM671" s="228"/>
      <c r="AN671" s="228"/>
      <c r="AO671" s="228"/>
      <c r="AP671" s="228"/>
      <c r="AQ671" s="228"/>
      <c r="AR671" s="228"/>
      <c r="AS671" s="228"/>
      <c r="AT671" s="228"/>
      <c r="AU671" s="228"/>
      <c r="AV671" s="228"/>
      <c r="AW671" s="228"/>
      <c r="AX671" s="228"/>
      <c r="AY671" s="228"/>
      <c r="AZ671" s="228"/>
      <c r="BA671" s="228"/>
      <c r="BB671" s="228"/>
      <c r="BC671" s="228"/>
      <c r="BD671" s="228"/>
      <c r="BE671" s="228"/>
      <c r="BF671" s="228"/>
      <c r="BG671" s="228"/>
      <c r="BH671" s="228"/>
      <c r="BI671" s="228"/>
      <c r="BJ671" s="228"/>
      <c r="BK671" s="228"/>
      <c r="BL671" s="228"/>
      <c r="BM671" s="54"/>
    </row>
    <row r="672" spans="1:65">
      <c r="A672" s="29"/>
      <c r="B672" s="3" t="s">
        <v>86</v>
      </c>
      <c r="C672" s="28"/>
      <c r="D672" s="13">
        <v>1.9384703503238152E-2</v>
      </c>
      <c r="E672" s="13">
        <v>1.2803250731264199E-2</v>
      </c>
      <c r="F672" s="13">
        <v>8.0055373871391281E-3</v>
      </c>
      <c r="G672" s="13">
        <v>3.4825156397164901E-2</v>
      </c>
      <c r="H672" s="13">
        <v>1.2506182836824156E-2</v>
      </c>
      <c r="I672" s="13">
        <v>2.8309257723731144E-3</v>
      </c>
      <c r="J672" s="13">
        <v>3.0693033146579403E-2</v>
      </c>
      <c r="K672" s="13">
        <v>2.11162908860619E-2</v>
      </c>
      <c r="L672" s="13">
        <v>2.1502230462408605E-2</v>
      </c>
      <c r="M672" s="13">
        <v>2.2934030538459403E-2</v>
      </c>
      <c r="N672" s="13">
        <v>1.024891105767021E-2</v>
      </c>
      <c r="O672" s="13">
        <v>2.934841492343129E-2</v>
      </c>
      <c r="P672" s="13">
        <v>0</v>
      </c>
      <c r="Q672" s="13">
        <v>1.9219727303210594E-2</v>
      </c>
      <c r="R672" s="13">
        <v>7.3056788238100006E-3</v>
      </c>
      <c r="S672" s="13">
        <v>2.0189032171539386E-2</v>
      </c>
      <c r="T672" s="13">
        <v>0.140441681411581</v>
      </c>
      <c r="U672" s="13">
        <v>2.0528030291859494E-2</v>
      </c>
      <c r="V672" s="13">
        <v>2.2542476836407366E-2</v>
      </c>
      <c r="W672" s="13">
        <v>0.15384615384615391</v>
      </c>
      <c r="X672" s="145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9"/>
      <c r="B673" s="3" t="s">
        <v>271</v>
      </c>
      <c r="C673" s="28"/>
      <c r="D673" s="13">
        <v>1.1882974336416829E-2</v>
      </c>
      <c r="E673" s="13">
        <v>5.096858278717975E-2</v>
      </c>
      <c r="F673" s="13">
        <v>1.4601454162133098E-3</v>
      </c>
      <c r="G673" s="13">
        <v>-5.4884071972556292E-3</v>
      </c>
      <c r="H673" s="13">
        <v>-7.7579640561996066E-2</v>
      </c>
      <c r="I673" s="13">
        <v>0.52645637047423288</v>
      </c>
      <c r="J673" s="13">
        <v>-7.7145356023654132E-2</v>
      </c>
      <c r="K673" s="13">
        <v>7.5401289529986038E-3</v>
      </c>
      <c r="L673" s="13">
        <v>-3.1545479497764206E-2</v>
      </c>
      <c r="M673" s="13">
        <v>1.6225819719834833E-2</v>
      </c>
      <c r="N673" s="13">
        <v>3.7940046636925517E-2</v>
      </c>
      <c r="O673" s="13">
        <v>3.7940046636925517E-2</v>
      </c>
      <c r="P673" s="13">
        <v>-3.5888324881182432E-2</v>
      </c>
      <c r="Q673" s="13">
        <v>2.0568665103253059E-2</v>
      </c>
      <c r="R673" s="13">
        <v>1.9265811488227591E-2</v>
      </c>
      <c r="S673" s="13">
        <v>-5.3858055059433974E-2</v>
      </c>
      <c r="T673" s="13">
        <v>-0.49188709014008258</v>
      </c>
      <c r="U673" s="13">
        <v>6.6264352345235089E-2</v>
      </c>
      <c r="V673" s="13">
        <v>1.1448689798074785E-2</v>
      </c>
      <c r="W673" s="13">
        <v>-0.15314515023347097</v>
      </c>
      <c r="X673" s="145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9"/>
      <c r="B674" s="45" t="s">
        <v>272</v>
      </c>
      <c r="C674" s="46"/>
      <c r="D674" s="44">
        <v>0.05</v>
      </c>
      <c r="E674" s="44">
        <v>0.8</v>
      </c>
      <c r="F674" s="44">
        <v>0.16</v>
      </c>
      <c r="G674" s="44">
        <v>0.28999999999999998</v>
      </c>
      <c r="H674" s="44">
        <v>1.69</v>
      </c>
      <c r="I674" s="44">
        <v>10.029999999999999</v>
      </c>
      <c r="J674" s="44">
        <v>1.68</v>
      </c>
      <c r="K674" s="44">
        <v>0.04</v>
      </c>
      <c r="L674" s="44">
        <v>0.8</v>
      </c>
      <c r="M674" s="44">
        <v>0.13</v>
      </c>
      <c r="N674" s="44">
        <v>0.55000000000000004</v>
      </c>
      <c r="O674" s="44">
        <v>0.55000000000000004</v>
      </c>
      <c r="P674" s="44">
        <v>0.88</v>
      </c>
      <c r="Q674" s="44">
        <v>0.21</v>
      </c>
      <c r="R674" s="44">
        <v>0.19</v>
      </c>
      <c r="S674" s="44">
        <v>1.23</v>
      </c>
      <c r="T674" s="44">
        <v>9.66</v>
      </c>
      <c r="U674" s="44">
        <v>1.1000000000000001</v>
      </c>
      <c r="V674" s="44">
        <v>0.04</v>
      </c>
      <c r="W674" s="44">
        <v>7.79</v>
      </c>
      <c r="X674" s="145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B675" s="3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BM675" s="53"/>
    </row>
    <row r="676" spans="1:65" ht="15">
      <c r="B676" s="8" t="s">
        <v>523</v>
      </c>
      <c r="BM676" s="27" t="s">
        <v>66</v>
      </c>
    </row>
    <row r="677" spans="1:65" ht="15">
      <c r="A677" s="24" t="s">
        <v>37</v>
      </c>
      <c r="B677" s="18" t="s">
        <v>117</v>
      </c>
      <c r="C677" s="15" t="s">
        <v>118</v>
      </c>
      <c r="D677" s="16" t="s">
        <v>240</v>
      </c>
      <c r="E677" s="17" t="s">
        <v>240</v>
      </c>
      <c r="F677" s="17" t="s">
        <v>240</v>
      </c>
      <c r="G677" s="17" t="s">
        <v>240</v>
      </c>
      <c r="H677" s="17" t="s">
        <v>240</v>
      </c>
      <c r="I677" s="17" t="s">
        <v>240</v>
      </c>
      <c r="J677" s="17" t="s">
        <v>240</v>
      </c>
      <c r="K677" s="17" t="s">
        <v>240</v>
      </c>
      <c r="L677" s="17" t="s">
        <v>240</v>
      </c>
      <c r="M677" s="17" t="s">
        <v>240</v>
      </c>
      <c r="N677" s="17" t="s">
        <v>240</v>
      </c>
      <c r="O677" s="17" t="s">
        <v>240</v>
      </c>
      <c r="P677" s="17" t="s">
        <v>240</v>
      </c>
      <c r="Q677" s="17" t="s">
        <v>240</v>
      </c>
      <c r="R677" s="17" t="s">
        <v>240</v>
      </c>
      <c r="S677" s="17" t="s">
        <v>240</v>
      </c>
      <c r="T677" s="17" t="s">
        <v>240</v>
      </c>
      <c r="U677" s="17" t="s">
        <v>240</v>
      </c>
      <c r="V677" s="17" t="s">
        <v>240</v>
      </c>
      <c r="W677" s="17" t="s">
        <v>240</v>
      </c>
      <c r="X677" s="145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241</v>
      </c>
      <c r="C678" s="9" t="s">
        <v>241</v>
      </c>
      <c r="D678" s="143" t="s">
        <v>243</v>
      </c>
      <c r="E678" s="144" t="s">
        <v>244</v>
      </c>
      <c r="F678" s="144" t="s">
        <v>245</v>
      </c>
      <c r="G678" s="144" t="s">
        <v>246</v>
      </c>
      <c r="H678" s="144" t="s">
        <v>247</v>
      </c>
      <c r="I678" s="144" t="s">
        <v>249</v>
      </c>
      <c r="J678" s="144" t="s">
        <v>250</v>
      </c>
      <c r="K678" s="144" t="s">
        <v>251</v>
      </c>
      <c r="L678" s="144" t="s">
        <v>252</v>
      </c>
      <c r="M678" s="144" t="s">
        <v>253</v>
      </c>
      <c r="N678" s="144" t="s">
        <v>254</v>
      </c>
      <c r="O678" s="144" t="s">
        <v>255</v>
      </c>
      <c r="P678" s="144" t="s">
        <v>257</v>
      </c>
      <c r="Q678" s="144" t="s">
        <v>258</v>
      </c>
      <c r="R678" s="144" t="s">
        <v>259</v>
      </c>
      <c r="S678" s="144" t="s">
        <v>260</v>
      </c>
      <c r="T678" s="144" t="s">
        <v>283</v>
      </c>
      <c r="U678" s="144" t="s">
        <v>285</v>
      </c>
      <c r="V678" s="144" t="s">
        <v>275</v>
      </c>
      <c r="W678" s="144" t="s">
        <v>261</v>
      </c>
      <c r="X678" s="145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3</v>
      </c>
    </row>
    <row r="679" spans="1:65">
      <c r="A679" s="29"/>
      <c r="B679" s="19"/>
      <c r="C679" s="9"/>
      <c r="D679" s="10" t="s">
        <v>286</v>
      </c>
      <c r="E679" s="11" t="s">
        <v>286</v>
      </c>
      <c r="F679" s="11" t="s">
        <v>287</v>
      </c>
      <c r="G679" s="11" t="s">
        <v>286</v>
      </c>
      <c r="H679" s="11" t="s">
        <v>286</v>
      </c>
      <c r="I679" s="11" t="s">
        <v>287</v>
      </c>
      <c r="J679" s="11" t="s">
        <v>286</v>
      </c>
      <c r="K679" s="11" t="s">
        <v>286</v>
      </c>
      <c r="L679" s="11" t="s">
        <v>286</v>
      </c>
      <c r="M679" s="11" t="s">
        <v>287</v>
      </c>
      <c r="N679" s="11" t="s">
        <v>287</v>
      </c>
      <c r="O679" s="11" t="s">
        <v>286</v>
      </c>
      <c r="P679" s="11" t="s">
        <v>287</v>
      </c>
      <c r="Q679" s="11" t="s">
        <v>287</v>
      </c>
      <c r="R679" s="11" t="s">
        <v>287</v>
      </c>
      <c r="S679" s="11" t="s">
        <v>287</v>
      </c>
      <c r="T679" s="11" t="s">
        <v>120</v>
      </c>
      <c r="U679" s="11" t="s">
        <v>286</v>
      </c>
      <c r="V679" s="11" t="s">
        <v>120</v>
      </c>
      <c r="W679" s="11" t="s">
        <v>286</v>
      </c>
      <c r="X679" s="145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145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2</v>
      </c>
    </row>
    <row r="681" spans="1:65">
      <c r="A681" s="29"/>
      <c r="B681" s="18">
        <v>1</v>
      </c>
      <c r="C681" s="14">
        <v>1</v>
      </c>
      <c r="D681" s="218">
        <v>11.5</v>
      </c>
      <c r="E681" s="218">
        <v>11.3</v>
      </c>
      <c r="F681" s="218">
        <v>11</v>
      </c>
      <c r="G681" s="218">
        <v>10.199999999999999</v>
      </c>
      <c r="H681" s="223">
        <v>9</v>
      </c>
      <c r="I681" s="218">
        <v>10.8</v>
      </c>
      <c r="J681" s="218">
        <v>10.8</v>
      </c>
      <c r="K681" s="218">
        <v>10.1</v>
      </c>
      <c r="L681" s="218">
        <v>12.7</v>
      </c>
      <c r="M681" s="223">
        <v>11</v>
      </c>
      <c r="N681" s="218">
        <v>11.8</v>
      </c>
      <c r="O681" s="218">
        <v>10</v>
      </c>
      <c r="P681" s="218">
        <v>11.3</v>
      </c>
      <c r="Q681" s="218">
        <v>9.3000000000000007</v>
      </c>
      <c r="R681" s="218">
        <v>13.020733438540407</v>
      </c>
      <c r="S681" s="218">
        <v>11.9</v>
      </c>
      <c r="T681" s="218">
        <v>11.405065748639799</v>
      </c>
      <c r="U681" s="218">
        <v>10.1</v>
      </c>
      <c r="V681" s="218">
        <v>12.71</v>
      </c>
      <c r="W681" s="223">
        <v>16</v>
      </c>
      <c r="X681" s="215"/>
      <c r="Y681" s="216"/>
      <c r="Z681" s="216"/>
      <c r="AA681" s="216"/>
      <c r="AB681" s="216"/>
      <c r="AC681" s="216"/>
      <c r="AD681" s="216"/>
      <c r="AE681" s="216"/>
      <c r="AF681" s="216"/>
      <c r="AG681" s="216"/>
      <c r="AH681" s="216"/>
      <c r="AI681" s="216"/>
      <c r="AJ681" s="216"/>
      <c r="AK681" s="216"/>
      <c r="AL681" s="216"/>
      <c r="AM681" s="216"/>
      <c r="AN681" s="216"/>
      <c r="AO681" s="216"/>
      <c r="AP681" s="216"/>
      <c r="AQ681" s="216"/>
      <c r="AR681" s="216"/>
      <c r="AS681" s="216"/>
      <c r="AT681" s="216"/>
      <c r="AU681" s="216"/>
      <c r="AV681" s="216"/>
      <c r="AW681" s="216"/>
      <c r="AX681" s="216"/>
      <c r="AY681" s="216"/>
      <c r="AZ681" s="216"/>
      <c r="BA681" s="216"/>
      <c r="BB681" s="216"/>
      <c r="BC681" s="216"/>
      <c r="BD681" s="216"/>
      <c r="BE681" s="216"/>
      <c r="BF681" s="216"/>
      <c r="BG681" s="216"/>
      <c r="BH681" s="216"/>
      <c r="BI681" s="216"/>
      <c r="BJ681" s="216"/>
      <c r="BK681" s="216"/>
      <c r="BL681" s="216"/>
      <c r="BM681" s="219">
        <v>1</v>
      </c>
    </row>
    <row r="682" spans="1:65">
      <c r="A682" s="29"/>
      <c r="B682" s="19">
        <v>1</v>
      </c>
      <c r="C682" s="9">
        <v>2</v>
      </c>
      <c r="D682" s="214">
        <v>11.1</v>
      </c>
      <c r="E682" s="214">
        <v>11.2</v>
      </c>
      <c r="F682" s="214">
        <v>10.8</v>
      </c>
      <c r="G682" s="214">
        <v>10.5</v>
      </c>
      <c r="H682" s="224">
        <v>8</v>
      </c>
      <c r="I682" s="214">
        <v>10.199999999999999</v>
      </c>
      <c r="J682" s="214">
        <v>10.6</v>
      </c>
      <c r="K682" s="214">
        <v>10.4</v>
      </c>
      <c r="L682" s="214">
        <v>11.5</v>
      </c>
      <c r="M682" s="224">
        <v>11</v>
      </c>
      <c r="N682" s="214">
        <v>12</v>
      </c>
      <c r="O682" s="214">
        <v>10.1</v>
      </c>
      <c r="P682" s="214">
        <v>11.7</v>
      </c>
      <c r="Q682" s="214">
        <v>9.4</v>
      </c>
      <c r="R682" s="214">
        <v>11.725443263420896</v>
      </c>
      <c r="S682" s="214">
        <v>11.9</v>
      </c>
      <c r="T682" s="214">
        <v>11.018446727658974</v>
      </c>
      <c r="U682" s="214">
        <v>9.1999999999999993</v>
      </c>
      <c r="V682" s="214">
        <v>11.69</v>
      </c>
      <c r="W682" s="224">
        <v>13</v>
      </c>
      <c r="X682" s="215"/>
      <c r="Y682" s="216"/>
      <c r="Z682" s="216"/>
      <c r="AA682" s="216"/>
      <c r="AB682" s="216"/>
      <c r="AC682" s="216"/>
      <c r="AD682" s="216"/>
      <c r="AE682" s="216"/>
      <c r="AF682" s="216"/>
      <c r="AG682" s="216"/>
      <c r="AH682" s="216"/>
      <c r="AI682" s="216"/>
      <c r="AJ682" s="216"/>
      <c r="AK682" s="216"/>
      <c r="AL682" s="216"/>
      <c r="AM682" s="216"/>
      <c r="AN682" s="216"/>
      <c r="AO682" s="216"/>
      <c r="AP682" s="216"/>
      <c r="AQ682" s="216"/>
      <c r="AR682" s="216"/>
      <c r="AS682" s="216"/>
      <c r="AT682" s="216"/>
      <c r="AU682" s="216"/>
      <c r="AV682" s="216"/>
      <c r="AW682" s="216"/>
      <c r="AX682" s="216"/>
      <c r="AY682" s="216"/>
      <c r="AZ682" s="216"/>
      <c r="BA682" s="216"/>
      <c r="BB682" s="216"/>
      <c r="BC682" s="216"/>
      <c r="BD682" s="216"/>
      <c r="BE682" s="216"/>
      <c r="BF682" s="216"/>
      <c r="BG682" s="216"/>
      <c r="BH682" s="216"/>
      <c r="BI682" s="216"/>
      <c r="BJ682" s="216"/>
      <c r="BK682" s="216"/>
      <c r="BL682" s="216"/>
      <c r="BM682" s="219">
        <v>14</v>
      </c>
    </row>
    <row r="683" spans="1:65">
      <c r="A683" s="29"/>
      <c r="B683" s="19">
        <v>1</v>
      </c>
      <c r="C683" s="9">
        <v>3</v>
      </c>
      <c r="D683" s="214">
        <v>11.4</v>
      </c>
      <c r="E683" s="214">
        <v>11.4</v>
      </c>
      <c r="F683" s="214">
        <v>10.9</v>
      </c>
      <c r="G683" s="214">
        <v>10.7</v>
      </c>
      <c r="H683" s="224">
        <v>8</v>
      </c>
      <c r="I683" s="214">
        <v>10.5</v>
      </c>
      <c r="J683" s="214">
        <v>10.7</v>
      </c>
      <c r="K683" s="214">
        <v>10.1</v>
      </c>
      <c r="L683" s="214">
        <v>11.8</v>
      </c>
      <c r="M683" s="224">
        <v>11</v>
      </c>
      <c r="N683" s="214">
        <v>12.6</v>
      </c>
      <c r="O683" s="214">
        <v>10.8</v>
      </c>
      <c r="P683" s="214">
        <v>11.3</v>
      </c>
      <c r="Q683" s="214">
        <v>9.1999999999999993</v>
      </c>
      <c r="R683" s="214">
        <v>11.997383734477761</v>
      </c>
      <c r="S683" s="214">
        <v>11.5</v>
      </c>
      <c r="T683" s="214">
        <v>10.277490933763874</v>
      </c>
      <c r="U683" s="214">
        <v>9.1</v>
      </c>
      <c r="V683" s="214"/>
      <c r="W683" s="224">
        <v>14</v>
      </c>
      <c r="X683" s="215"/>
      <c r="Y683" s="216"/>
      <c r="Z683" s="216"/>
      <c r="AA683" s="216"/>
      <c r="AB683" s="216"/>
      <c r="AC683" s="216"/>
      <c r="AD683" s="216"/>
      <c r="AE683" s="216"/>
      <c r="AF683" s="216"/>
      <c r="AG683" s="216"/>
      <c r="AH683" s="216"/>
      <c r="AI683" s="216"/>
      <c r="AJ683" s="216"/>
      <c r="AK683" s="216"/>
      <c r="AL683" s="216"/>
      <c r="AM683" s="216"/>
      <c r="AN683" s="216"/>
      <c r="AO683" s="216"/>
      <c r="AP683" s="216"/>
      <c r="AQ683" s="216"/>
      <c r="AR683" s="216"/>
      <c r="AS683" s="216"/>
      <c r="AT683" s="216"/>
      <c r="AU683" s="216"/>
      <c r="AV683" s="216"/>
      <c r="AW683" s="216"/>
      <c r="AX683" s="216"/>
      <c r="AY683" s="216"/>
      <c r="AZ683" s="216"/>
      <c r="BA683" s="216"/>
      <c r="BB683" s="216"/>
      <c r="BC683" s="216"/>
      <c r="BD683" s="216"/>
      <c r="BE683" s="216"/>
      <c r="BF683" s="216"/>
      <c r="BG683" s="216"/>
      <c r="BH683" s="216"/>
      <c r="BI683" s="216"/>
      <c r="BJ683" s="216"/>
      <c r="BK683" s="216"/>
      <c r="BL683" s="216"/>
      <c r="BM683" s="219">
        <v>16</v>
      </c>
    </row>
    <row r="684" spans="1:65">
      <c r="A684" s="29"/>
      <c r="B684" s="19">
        <v>1</v>
      </c>
      <c r="C684" s="9">
        <v>4</v>
      </c>
      <c r="D684" s="214">
        <v>11.9</v>
      </c>
      <c r="E684" s="214">
        <v>11.4</v>
      </c>
      <c r="F684" s="214">
        <v>10.9</v>
      </c>
      <c r="G684" s="214">
        <v>10.5</v>
      </c>
      <c r="H684" s="224">
        <v>10</v>
      </c>
      <c r="I684" s="214">
        <v>10.3</v>
      </c>
      <c r="J684" s="225">
        <v>14.4</v>
      </c>
      <c r="K684" s="214">
        <v>10.4</v>
      </c>
      <c r="L684" s="214">
        <v>11.4</v>
      </c>
      <c r="M684" s="224">
        <v>11</v>
      </c>
      <c r="N684" s="225">
        <v>14.9</v>
      </c>
      <c r="O684" s="214">
        <v>10.199999999999999</v>
      </c>
      <c r="P684" s="214">
        <v>11.7</v>
      </c>
      <c r="Q684" s="214">
        <v>9.8000000000000007</v>
      </c>
      <c r="R684" s="214">
        <v>12.351656069854837</v>
      </c>
      <c r="S684" s="214">
        <v>11.5</v>
      </c>
      <c r="T684" s="214">
        <v>9.6231411306880137</v>
      </c>
      <c r="U684" s="214">
        <v>9</v>
      </c>
      <c r="V684" s="214"/>
      <c r="W684" s="224">
        <v>18</v>
      </c>
      <c r="X684" s="215"/>
      <c r="Y684" s="216"/>
      <c r="Z684" s="216"/>
      <c r="AA684" s="216"/>
      <c r="AB684" s="216"/>
      <c r="AC684" s="216"/>
      <c r="AD684" s="216"/>
      <c r="AE684" s="216"/>
      <c r="AF684" s="216"/>
      <c r="AG684" s="216"/>
      <c r="AH684" s="216"/>
      <c r="AI684" s="216"/>
      <c r="AJ684" s="216"/>
      <c r="AK684" s="216"/>
      <c r="AL684" s="216"/>
      <c r="AM684" s="216"/>
      <c r="AN684" s="216"/>
      <c r="AO684" s="216"/>
      <c r="AP684" s="216"/>
      <c r="AQ684" s="216"/>
      <c r="AR684" s="216"/>
      <c r="AS684" s="216"/>
      <c r="AT684" s="216"/>
      <c r="AU684" s="216"/>
      <c r="AV684" s="216"/>
      <c r="AW684" s="216"/>
      <c r="AX684" s="216"/>
      <c r="AY684" s="216"/>
      <c r="AZ684" s="216"/>
      <c r="BA684" s="216"/>
      <c r="BB684" s="216"/>
      <c r="BC684" s="216"/>
      <c r="BD684" s="216"/>
      <c r="BE684" s="216"/>
      <c r="BF684" s="216"/>
      <c r="BG684" s="216"/>
      <c r="BH684" s="216"/>
      <c r="BI684" s="216"/>
      <c r="BJ684" s="216"/>
      <c r="BK684" s="216"/>
      <c r="BL684" s="216"/>
      <c r="BM684" s="219">
        <v>10.94511381745702</v>
      </c>
    </row>
    <row r="685" spans="1:65">
      <c r="A685" s="29"/>
      <c r="B685" s="19">
        <v>1</v>
      </c>
      <c r="C685" s="9">
        <v>5</v>
      </c>
      <c r="D685" s="214">
        <v>11.1</v>
      </c>
      <c r="E685" s="214">
        <v>11.2</v>
      </c>
      <c r="F685" s="214">
        <v>11.3</v>
      </c>
      <c r="G685" s="214">
        <v>10.3</v>
      </c>
      <c r="H685" s="224">
        <v>11</v>
      </c>
      <c r="I685" s="214">
        <v>10.6</v>
      </c>
      <c r="J685" s="214">
        <v>11.4</v>
      </c>
      <c r="K685" s="214">
        <v>10.3</v>
      </c>
      <c r="L685" s="214">
        <v>11.1</v>
      </c>
      <c r="M685" s="224">
        <v>11</v>
      </c>
      <c r="N685" s="214">
        <v>11.6</v>
      </c>
      <c r="O685" s="214">
        <v>10.4</v>
      </c>
      <c r="P685" s="214">
        <v>11.5</v>
      </c>
      <c r="Q685" s="214">
        <v>8.6999999999999993</v>
      </c>
      <c r="R685" s="214">
        <v>12.836421398677967</v>
      </c>
      <c r="S685" s="214">
        <v>11.3</v>
      </c>
      <c r="T685" s="214">
        <v>9.8972125930045944</v>
      </c>
      <c r="U685" s="214">
        <v>9.6</v>
      </c>
      <c r="V685" s="214">
        <v>11.4</v>
      </c>
      <c r="W685" s="224">
        <v>16</v>
      </c>
      <c r="X685" s="215"/>
      <c r="Y685" s="216"/>
      <c r="Z685" s="216"/>
      <c r="AA685" s="216"/>
      <c r="AB685" s="216"/>
      <c r="AC685" s="216"/>
      <c r="AD685" s="216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219">
        <v>54</v>
      </c>
    </row>
    <row r="686" spans="1:65">
      <c r="A686" s="29"/>
      <c r="B686" s="19">
        <v>1</v>
      </c>
      <c r="C686" s="9">
        <v>6</v>
      </c>
      <c r="D686" s="214">
        <v>11.2</v>
      </c>
      <c r="E686" s="214">
        <v>11.2</v>
      </c>
      <c r="F686" s="214">
        <v>10.9</v>
      </c>
      <c r="G686" s="214">
        <v>10.5</v>
      </c>
      <c r="H686" s="224">
        <v>9</v>
      </c>
      <c r="I686" s="214">
        <v>10.1</v>
      </c>
      <c r="J686" s="214">
        <v>10.8</v>
      </c>
      <c r="K686" s="214">
        <v>10.6</v>
      </c>
      <c r="L686" s="214">
        <v>11.6</v>
      </c>
      <c r="M686" s="224">
        <v>11</v>
      </c>
      <c r="N686" s="214">
        <v>11.7</v>
      </c>
      <c r="O686" s="214">
        <v>10.4</v>
      </c>
      <c r="P686" s="214">
        <v>12</v>
      </c>
      <c r="Q686" s="214">
        <v>9.1</v>
      </c>
      <c r="R686" s="214">
        <v>12.62180909395849</v>
      </c>
      <c r="S686" s="214">
        <v>11.4</v>
      </c>
      <c r="T686" s="214">
        <v>9.5268052479304544</v>
      </c>
      <c r="U686" s="214">
        <v>9.4</v>
      </c>
      <c r="V686" s="214"/>
      <c r="W686" s="224">
        <v>14</v>
      </c>
      <c r="X686" s="215"/>
      <c r="Y686" s="216"/>
      <c r="Z686" s="216"/>
      <c r="AA686" s="216"/>
      <c r="AB686" s="216"/>
      <c r="AC686" s="216"/>
      <c r="AD686" s="216"/>
      <c r="AE686" s="216"/>
      <c r="AF686" s="216"/>
      <c r="AG686" s="216"/>
      <c r="AH686" s="216"/>
      <c r="AI686" s="216"/>
      <c r="AJ686" s="216"/>
      <c r="AK686" s="216"/>
      <c r="AL686" s="216"/>
      <c r="AM686" s="216"/>
      <c r="AN686" s="216"/>
      <c r="AO686" s="216"/>
      <c r="AP686" s="216"/>
      <c r="AQ686" s="216"/>
      <c r="AR686" s="216"/>
      <c r="AS686" s="216"/>
      <c r="AT686" s="216"/>
      <c r="AU686" s="216"/>
      <c r="AV686" s="216"/>
      <c r="AW686" s="216"/>
      <c r="AX686" s="216"/>
      <c r="AY686" s="216"/>
      <c r="AZ686" s="216"/>
      <c r="BA686" s="216"/>
      <c r="BB686" s="216"/>
      <c r="BC686" s="216"/>
      <c r="BD686" s="216"/>
      <c r="BE686" s="216"/>
      <c r="BF686" s="216"/>
      <c r="BG686" s="216"/>
      <c r="BH686" s="216"/>
      <c r="BI686" s="216"/>
      <c r="BJ686" s="216"/>
      <c r="BK686" s="216"/>
      <c r="BL686" s="216"/>
      <c r="BM686" s="217"/>
    </row>
    <row r="687" spans="1:65">
      <c r="A687" s="29"/>
      <c r="B687" s="20" t="s">
        <v>268</v>
      </c>
      <c r="C687" s="12"/>
      <c r="D687" s="220">
        <v>11.366666666666667</v>
      </c>
      <c r="E687" s="220">
        <v>11.283333333333333</v>
      </c>
      <c r="F687" s="220">
        <v>10.966666666666669</v>
      </c>
      <c r="G687" s="220">
        <v>10.450000000000001</v>
      </c>
      <c r="H687" s="220">
        <v>9.1666666666666661</v>
      </c>
      <c r="I687" s="220">
        <v>10.416666666666666</v>
      </c>
      <c r="J687" s="220">
        <v>11.449999999999998</v>
      </c>
      <c r="K687" s="220">
        <v>10.316666666666666</v>
      </c>
      <c r="L687" s="220">
        <v>11.683333333333332</v>
      </c>
      <c r="M687" s="220">
        <v>11</v>
      </c>
      <c r="N687" s="220">
        <v>12.433333333333332</v>
      </c>
      <c r="O687" s="220">
        <v>10.316666666666666</v>
      </c>
      <c r="P687" s="220">
        <v>11.583333333333334</v>
      </c>
      <c r="Q687" s="220">
        <v>9.2500000000000018</v>
      </c>
      <c r="R687" s="220">
        <v>12.425574499821728</v>
      </c>
      <c r="S687" s="220">
        <v>11.583333333333334</v>
      </c>
      <c r="T687" s="220">
        <v>10.291360396947619</v>
      </c>
      <c r="U687" s="220">
        <v>9.4</v>
      </c>
      <c r="V687" s="220">
        <v>11.933333333333332</v>
      </c>
      <c r="W687" s="220">
        <v>15.166666666666666</v>
      </c>
      <c r="X687" s="215"/>
      <c r="Y687" s="216"/>
      <c r="Z687" s="216"/>
      <c r="AA687" s="216"/>
      <c r="AB687" s="216"/>
      <c r="AC687" s="216"/>
      <c r="AD687" s="216"/>
      <c r="AE687" s="216"/>
      <c r="AF687" s="216"/>
      <c r="AG687" s="216"/>
      <c r="AH687" s="216"/>
      <c r="AI687" s="216"/>
      <c r="AJ687" s="216"/>
      <c r="AK687" s="216"/>
      <c r="AL687" s="216"/>
      <c r="AM687" s="216"/>
      <c r="AN687" s="216"/>
      <c r="AO687" s="216"/>
      <c r="AP687" s="216"/>
      <c r="AQ687" s="216"/>
      <c r="AR687" s="216"/>
      <c r="AS687" s="216"/>
      <c r="AT687" s="216"/>
      <c r="AU687" s="216"/>
      <c r="AV687" s="216"/>
      <c r="AW687" s="216"/>
      <c r="AX687" s="216"/>
      <c r="AY687" s="216"/>
      <c r="AZ687" s="216"/>
      <c r="BA687" s="216"/>
      <c r="BB687" s="216"/>
      <c r="BC687" s="216"/>
      <c r="BD687" s="216"/>
      <c r="BE687" s="216"/>
      <c r="BF687" s="216"/>
      <c r="BG687" s="216"/>
      <c r="BH687" s="216"/>
      <c r="BI687" s="216"/>
      <c r="BJ687" s="216"/>
      <c r="BK687" s="216"/>
      <c r="BL687" s="216"/>
      <c r="BM687" s="217"/>
    </row>
    <row r="688" spans="1:65">
      <c r="A688" s="29"/>
      <c r="B688" s="3" t="s">
        <v>269</v>
      </c>
      <c r="C688" s="28"/>
      <c r="D688" s="214">
        <v>11.3</v>
      </c>
      <c r="E688" s="214">
        <v>11.25</v>
      </c>
      <c r="F688" s="214">
        <v>10.9</v>
      </c>
      <c r="G688" s="214">
        <v>10.5</v>
      </c>
      <c r="H688" s="214">
        <v>9</v>
      </c>
      <c r="I688" s="214">
        <v>10.4</v>
      </c>
      <c r="J688" s="214">
        <v>10.8</v>
      </c>
      <c r="K688" s="214">
        <v>10.350000000000001</v>
      </c>
      <c r="L688" s="214">
        <v>11.55</v>
      </c>
      <c r="M688" s="214">
        <v>11</v>
      </c>
      <c r="N688" s="214">
        <v>11.9</v>
      </c>
      <c r="O688" s="214">
        <v>10.3</v>
      </c>
      <c r="P688" s="214">
        <v>11.6</v>
      </c>
      <c r="Q688" s="214">
        <v>9.25</v>
      </c>
      <c r="R688" s="214">
        <v>12.486732581906663</v>
      </c>
      <c r="S688" s="214">
        <v>11.5</v>
      </c>
      <c r="T688" s="214">
        <v>10.087351763384234</v>
      </c>
      <c r="U688" s="214">
        <v>9.3000000000000007</v>
      </c>
      <c r="V688" s="214">
        <v>11.69</v>
      </c>
      <c r="W688" s="214">
        <v>15</v>
      </c>
      <c r="X688" s="215"/>
      <c r="Y688" s="216"/>
      <c r="Z688" s="216"/>
      <c r="AA688" s="216"/>
      <c r="AB688" s="216"/>
      <c r="AC688" s="216"/>
      <c r="AD688" s="216"/>
      <c r="AE688" s="216"/>
      <c r="AF688" s="216"/>
      <c r="AG688" s="216"/>
      <c r="AH688" s="216"/>
      <c r="AI688" s="216"/>
      <c r="AJ688" s="216"/>
      <c r="AK688" s="216"/>
      <c r="AL688" s="216"/>
      <c r="AM688" s="216"/>
      <c r="AN688" s="216"/>
      <c r="AO688" s="216"/>
      <c r="AP688" s="216"/>
      <c r="AQ688" s="216"/>
      <c r="AR688" s="216"/>
      <c r="AS688" s="216"/>
      <c r="AT688" s="216"/>
      <c r="AU688" s="216"/>
      <c r="AV688" s="216"/>
      <c r="AW688" s="216"/>
      <c r="AX688" s="216"/>
      <c r="AY688" s="216"/>
      <c r="AZ688" s="216"/>
      <c r="BA688" s="216"/>
      <c r="BB688" s="216"/>
      <c r="BC688" s="216"/>
      <c r="BD688" s="216"/>
      <c r="BE688" s="216"/>
      <c r="BF688" s="216"/>
      <c r="BG688" s="216"/>
      <c r="BH688" s="216"/>
      <c r="BI688" s="216"/>
      <c r="BJ688" s="216"/>
      <c r="BK688" s="216"/>
      <c r="BL688" s="216"/>
      <c r="BM688" s="217"/>
    </row>
    <row r="689" spans="1:65">
      <c r="A689" s="29"/>
      <c r="B689" s="3" t="s">
        <v>270</v>
      </c>
      <c r="C689" s="28"/>
      <c r="D689" s="23">
        <v>0.30767948691238234</v>
      </c>
      <c r="E689" s="23">
        <v>9.8319208025018062E-2</v>
      </c>
      <c r="F689" s="23">
        <v>0.17511900715418269</v>
      </c>
      <c r="G689" s="23">
        <v>0.17606816861658997</v>
      </c>
      <c r="H689" s="23">
        <v>1.1690451944500104</v>
      </c>
      <c r="I689" s="23">
        <v>0.26394443859772232</v>
      </c>
      <c r="J689" s="23">
        <v>1.4720733677368301</v>
      </c>
      <c r="K689" s="23">
        <v>0.19407902170679528</v>
      </c>
      <c r="L689" s="23">
        <v>0.54924190177613585</v>
      </c>
      <c r="M689" s="23">
        <v>0</v>
      </c>
      <c r="N689" s="23">
        <v>1.2596295751794124</v>
      </c>
      <c r="O689" s="23">
        <v>0.28577380332470448</v>
      </c>
      <c r="P689" s="23">
        <v>0.27141603981096335</v>
      </c>
      <c r="Q689" s="23">
        <v>0.36193922141707768</v>
      </c>
      <c r="R689" s="23">
        <v>0.49809885897707751</v>
      </c>
      <c r="S689" s="23">
        <v>0.25625508125043422</v>
      </c>
      <c r="T689" s="23">
        <v>0.76884335982648688</v>
      </c>
      <c r="U689" s="23">
        <v>0.40496913462633166</v>
      </c>
      <c r="V689" s="23">
        <v>0.68806491941773484</v>
      </c>
      <c r="W689" s="23">
        <v>1.8348478592697139</v>
      </c>
      <c r="X689" s="145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9"/>
      <c r="B690" s="3" t="s">
        <v>86</v>
      </c>
      <c r="C690" s="28"/>
      <c r="D690" s="13">
        <v>2.7068576561206655E-2</v>
      </c>
      <c r="E690" s="13">
        <v>8.7136668855259738E-3</v>
      </c>
      <c r="F690" s="13">
        <v>1.5968298524697506E-2</v>
      </c>
      <c r="G690" s="13">
        <v>1.6848628575750233E-2</v>
      </c>
      <c r="H690" s="13">
        <v>0.12753220303091023</v>
      </c>
      <c r="I690" s="13">
        <v>2.5338666105381345E-2</v>
      </c>
      <c r="J690" s="13">
        <v>0.12856535962767077</v>
      </c>
      <c r="K690" s="13">
        <v>1.8812183041046392E-2</v>
      </c>
      <c r="L690" s="13">
        <v>4.7010719124918908E-2</v>
      </c>
      <c r="M690" s="13">
        <v>0</v>
      </c>
      <c r="N690" s="13">
        <v>0.10131068969271415</v>
      </c>
      <c r="O690" s="13">
        <v>2.7700207107402695E-2</v>
      </c>
      <c r="P690" s="13">
        <v>2.3431600559219855E-2</v>
      </c>
      <c r="Q690" s="13">
        <v>3.9128564477521902E-2</v>
      </c>
      <c r="R690" s="13">
        <v>4.0086585854378305E-2</v>
      </c>
      <c r="S690" s="13">
        <v>2.2122740827375614E-2</v>
      </c>
      <c r="T690" s="13">
        <v>7.4707650900509043E-2</v>
      </c>
      <c r="U690" s="13">
        <v>4.3081822832588476E-2</v>
      </c>
      <c r="V690" s="13">
        <v>5.7659071459586729E-2</v>
      </c>
      <c r="W690" s="13">
        <v>0.12097897973206906</v>
      </c>
      <c r="X690" s="145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9"/>
      <c r="B691" s="3" t="s">
        <v>271</v>
      </c>
      <c r="C691" s="28"/>
      <c r="D691" s="13">
        <v>3.8515163591746893E-2</v>
      </c>
      <c r="E691" s="13">
        <v>3.0901416058082942E-2</v>
      </c>
      <c r="F691" s="13">
        <v>1.96917543016073E-3</v>
      </c>
      <c r="G691" s="13">
        <v>-4.523605927855523E-2</v>
      </c>
      <c r="H691" s="13">
        <v>-0.16248777129697833</v>
      </c>
      <c r="I691" s="13">
        <v>-4.8281558292020854E-2</v>
      </c>
      <c r="J691" s="13">
        <v>4.6128911125410399E-2</v>
      </c>
      <c r="K691" s="13">
        <v>-5.7418055332417395E-2</v>
      </c>
      <c r="L691" s="13">
        <v>6.7447404219669327E-2</v>
      </c>
      <c r="M691" s="13">
        <v>5.0146744436259105E-3</v>
      </c>
      <c r="N691" s="13">
        <v>0.13597113202264377</v>
      </c>
      <c r="O691" s="13">
        <v>-5.7418055332417395E-2</v>
      </c>
      <c r="P691" s="13">
        <v>5.8310907179272897E-2</v>
      </c>
      <c r="Q691" s="13">
        <v>-0.15487402376331438</v>
      </c>
      <c r="R691" s="13">
        <v>0.13526224642848694</v>
      </c>
      <c r="S691" s="13">
        <v>5.8310907179272897E-2</v>
      </c>
      <c r="T691" s="13">
        <v>-5.9730161916332958E-2</v>
      </c>
      <c r="U691" s="13">
        <v>-0.14116927820271952</v>
      </c>
      <c r="V691" s="13">
        <v>9.0288646820660734E-2</v>
      </c>
      <c r="W691" s="13">
        <v>0.38570205112681766</v>
      </c>
      <c r="X691" s="145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9"/>
      <c r="B692" s="45" t="s">
        <v>272</v>
      </c>
      <c r="C692" s="46"/>
      <c r="D692" s="44">
        <v>7.0000000000000007E-2</v>
      </c>
      <c r="E692" s="44">
        <v>0</v>
      </c>
      <c r="F692" s="44">
        <v>0.26</v>
      </c>
      <c r="G692" s="44">
        <v>0.67</v>
      </c>
      <c r="H692" s="44" t="s">
        <v>273</v>
      </c>
      <c r="I692" s="44">
        <v>0.7</v>
      </c>
      <c r="J692" s="44">
        <v>0.13</v>
      </c>
      <c r="K692" s="44">
        <v>0.78</v>
      </c>
      <c r="L692" s="44">
        <v>0.32</v>
      </c>
      <c r="M692" s="44" t="s">
        <v>273</v>
      </c>
      <c r="N692" s="44">
        <v>0.93</v>
      </c>
      <c r="O692" s="44">
        <v>0.78</v>
      </c>
      <c r="P692" s="44">
        <v>0.24</v>
      </c>
      <c r="Q692" s="44">
        <v>1.65</v>
      </c>
      <c r="R692" s="44">
        <v>0.92</v>
      </c>
      <c r="S692" s="44">
        <v>0.24</v>
      </c>
      <c r="T692" s="44">
        <v>0.8</v>
      </c>
      <c r="U692" s="44">
        <v>1.52</v>
      </c>
      <c r="V692" s="44">
        <v>0.53</v>
      </c>
      <c r="W692" s="44" t="s">
        <v>273</v>
      </c>
      <c r="X692" s="145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B693" s="30" t="s">
        <v>300</v>
      </c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BM693" s="53"/>
    </row>
    <row r="694" spans="1:65">
      <c r="BM694" s="53"/>
    </row>
    <row r="695" spans="1:65" ht="15">
      <c r="B695" s="8" t="s">
        <v>524</v>
      </c>
      <c r="BM695" s="27" t="s">
        <v>66</v>
      </c>
    </row>
    <row r="696" spans="1:65" ht="15">
      <c r="A696" s="24" t="s">
        <v>40</v>
      </c>
      <c r="B696" s="18" t="s">
        <v>117</v>
      </c>
      <c r="C696" s="15" t="s">
        <v>118</v>
      </c>
      <c r="D696" s="16" t="s">
        <v>240</v>
      </c>
      <c r="E696" s="17" t="s">
        <v>240</v>
      </c>
      <c r="F696" s="17" t="s">
        <v>240</v>
      </c>
      <c r="G696" s="17" t="s">
        <v>240</v>
      </c>
      <c r="H696" s="17" t="s">
        <v>240</v>
      </c>
      <c r="I696" s="17" t="s">
        <v>240</v>
      </c>
      <c r="J696" s="17" t="s">
        <v>240</v>
      </c>
      <c r="K696" s="17" t="s">
        <v>240</v>
      </c>
      <c r="L696" s="17" t="s">
        <v>240</v>
      </c>
      <c r="M696" s="145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241</v>
      </c>
      <c r="C697" s="9" t="s">
        <v>241</v>
      </c>
      <c r="D697" s="143" t="s">
        <v>243</v>
      </c>
      <c r="E697" s="144" t="s">
        <v>245</v>
      </c>
      <c r="F697" s="144" t="s">
        <v>247</v>
      </c>
      <c r="G697" s="144" t="s">
        <v>248</v>
      </c>
      <c r="H697" s="144" t="s">
        <v>249</v>
      </c>
      <c r="I697" s="144" t="s">
        <v>254</v>
      </c>
      <c r="J697" s="144" t="s">
        <v>258</v>
      </c>
      <c r="K697" s="144" t="s">
        <v>259</v>
      </c>
      <c r="L697" s="144" t="s">
        <v>260</v>
      </c>
      <c r="M697" s="145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286</v>
      </c>
      <c r="E698" s="11" t="s">
        <v>287</v>
      </c>
      <c r="F698" s="11" t="s">
        <v>286</v>
      </c>
      <c r="G698" s="11" t="s">
        <v>287</v>
      </c>
      <c r="H698" s="11" t="s">
        <v>287</v>
      </c>
      <c r="I698" s="11" t="s">
        <v>287</v>
      </c>
      <c r="J698" s="11" t="s">
        <v>287</v>
      </c>
      <c r="K698" s="11" t="s">
        <v>287</v>
      </c>
      <c r="L698" s="11" t="s">
        <v>287</v>
      </c>
      <c r="M698" s="145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14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3</v>
      </c>
    </row>
    <row r="700" spans="1:65">
      <c r="A700" s="29"/>
      <c r="B700" s="18">
        <v>1</v>
      </c>
      <c r="C700" s="14">
        <v>1</v>
      </c>
      <c r="D700" s="21">
        <v>1.81</v>
      </c>
      <c r="E700" s="21">
        <v>1.88</v>
      </c>
      <c r="F700" s="21">
        <v>2.02</v>
      </c>
      <c r="G700" s="21">
        <v>1.9495128925968817</v>
      </c>
      <c r="H700" s="21">
        <v>1.9</v>
      </c>
      <c r="I700" s="21">
        <v>1.9699999999999998</v>
      </c>
      <c r="J700" s="21">
        <v>2.0499999999999998</v>
      </c>
      <c r="K700" s="21">
        <v>2.2657416720858139</v>
      </c>
      <c r="L700" s="21">
        <v>2</v>
      </c>
      <c r="M700" s="14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1">
        <v>1.75</v>
      </c>
      <c r="E701" s="11">
        <v>1.87</v>
      </c>
      <c r="F701" s="11">
        <v>2.21</v>
      </c>
      <c r="G701" s="11">
        <v>1.9171992428897002</v>
      </c>
      <c r="H701" s="11">
        <v>1.9699999999999998</v>
      </c>
      <c r="I701" s="11">
        <v>2.02</v>
      </c>
      <c r="J701" s="11">
        <v>2.09</v>
      </c>
      <c r="K701" s="11">
        <v>2.1110308812515877</v>
      </c>
      <c r="L701" s="11">
        <v>1.9</v>
      </c>
      <c r="M701" s="14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e">
        <v>#N/A</v>
      </c>
    </row>
    <row r="702" spans="1:65">
      <c r="A702" s="29"/>
      <c r="B702" s="19">
        <v>1</v>
      </c>
      <c r="C702" s="9">
        <v>3</v>
      </c>
      <c r="D702" s="11">
        <v>1.79</v>
      </c>
      <c r="E702" s="11">
        <v>1.89</v>
      </c>
      <c r="F702" s="11">
        <v>2.12</v>
      </c>
      <c r="G702" s="11">
        <v>1.988289272245497</v>
      </c>
      <c r="H702" s="11">
        <v>1.83</v>
      </c>
      <c r="I702" s="11">
        <v>2.08</v>
      </c>
      <c r="J702" s="11">
        <v>2.0499999999999998</v>
      </c>
      <c r="K702" s="11">
        <v>2.0628373537542783</v>
      </c>
      <c r="L702" s="11">
        <v>2</v>
      </c>
      <c r="M702" s="145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1">
        <v>1.8</v>
      </c>
      <c r="E703" s="11">
        <v>1.82</v>
      </c>
      <c r="F703" s="11">
        <v>2.2599999999999998</v>
      </c>
      <c r="G703" s="11">
        <v>1.9759994907175202</v>
      </c>
      <c r="H703" s="11">
        <v>1.9299999999999997</v>
      </c>
      <c r="I703" s="11">
        <v>1.9400000000000002</v>
      </c>
      <c r="J703" s="11">
        <v>2.06</v>
      </c>
      <c r="K703" s="11">
        <v>2.075680942592868</v>
      </c>
      <c r="L703" s="11">
        <v>1.9</v>
      </c>
      <c r="M703" s="145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1.9760425703105691</v>
      </c>
    </row>
    <row r="704" spans="1:65">
      <c r="A704" s="29"/>
      <c r="B704" s="19">
        <v>1</v>
      </c>
      <c r="C704" s="9">
        <v>5</v>
      </c>
      <c r="D704" s="11">
        <v>1.9</v>
      </c>
      <c r="E704" s="11">
        <v>1.85</v>
      </c>
      <c r="F704" s="11">
        <v>2.1800000000000002</v>
      </c>
      <c r="G704" s="11">
        <v>2.0254592850794402</v>
      </c>
      <c r="H704" s="11">
        <v>1.91</v>
      </c>
      <c r="I704" s="11">
        <v>1.96</v>
      </c>
      <c r="J704" s="11">
        <v>2.0699999999999998</v>
      </c>
      <c r="K704" s="11">
        <v>2.1391312279334702</v>
      </c>
      <c r="L704" s="11">
        <v>1.9</v>
      </c>
      <c r="M704" s="145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55</v>
      </c>
    </row>
    <row r="705" spans="1:65">
      <c r="A705" s="29"/>
      <c r="B705" s="19">
        <v>1</v>
      </c>
      <c r="C705" s="9">
        <v>6</v>
      </c>
      <c r="D705" s="11">
        <v>1.76</v>
      </c>
      <c r="E705" s="11">
        <v>1.83</v>
      </c>
      <c r="F705" s="11">
        <v>2.0299999999999998</v>
      </c>
      <c r="G705" s="11">
        <v>2.0129299661633899</v>
      </c>
      <c r="H705" s="11">
        <v>1.77</v>
      </c>
      <c r="I705" s="11">
        <v>2.02</v>
      </c>
      <c r="J705" s="11">
        <v>2.02</v>
      </c>
      <c r="K705" s="11">
        <v>2.1724865694602968</v>
      </c>
      <c r="L705" s="11">
        <v>1.9</v>
      </c>
      <c r="M705" s="145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20" t="s">
        <v>268</v>
      </c>
      <c r="C706" s="12"/>
      <c r="D706" s="22">
        <v>1.8016666666666665</v>
      </c>
      <c r="E706" s="22">
        <v>1.8566666666666667</v>
      </c>
      <c r="F706" s="22">
        <v>2.1366666666666663</v>
      </c>
      <c r="G706" s="22">
        <v>1.9782316916154048</v>
      </c>
      <c r="H706" s="22">
        <v>1.8849999999999998</v>
      </c>
      <c r="I706" s="22">
        <v>1.9983333333333331</v>
      </c>
      <c r="J706" s="22">
        <v>2.0566666666666666</v>
      </c>
      <c r="K706" s="22">
        <v>2.1378181078463858</v>
      </c>
      <c r="L706" s="22">
        <v>1.9333333333333336</v>
      </c>
      <c r="M706" s="145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269</v>
      </c>
      <c r="C707" s="28"/>
      <c r="D707" s="11">
        <v>1.7949999999999999</v>
      </c>
      <c r="E707" s="11">
        <v>1.86</v>
      </c>
      <c r="F707" s="11">
        <v>2.1500000000000004</v>
      </c>
      <c r="G707" s="11">
        <v>1.9821443814815085</v>
      </c>
      <c r="H707" s="11">
        <v>1.9049999999999998</v>
      </c>
      <c r="I707" s="11">
        <v>1.9949999999999999</v>
      </c>
      <c r="J707" s="11">
        <v>2.0549999999999997</v>
      </c>
      <c r="K707" s="11">
        <v>2.1250810545925289</v>
      </c>
      <c r="L707" s="11">
        <v>1.9</v>
      </c>
      <c r="M707" s="145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270</v>
      </c>
      <c r="C708" s="28"/>
      <c r="D708" s="23">
        <v>5.3447793842839417E-2</v>
      </c>
      <c r="E708" s="23">
        <v>2.8047578623950107E-2</v>
      </c>
      <c r="F708" s="23">
        <v>9.7707045122993386E-2</v>
      </c>
      <c r="G708" s="23">
        <v>4.0225073535079973E-2</v>
      </c>
      <c r="H708" s="23">
        <v>7.2594765651526033E-2</v>
      </c>
      <c r="I708" s="23">
        <v>5.1542862422130464E-2</v>
      </c>
      <c r="J708" s="23">
        <v>2.3380903889000201E-2</v>
      </c>
      <c r="K708" s="23">
        <v>7.452350112731225E-2</v>
      </c>
      <c r="L708" s="23">
        <v>5.1639777949432274E-2</v>
      </c>
      <c r="M708" s="227"/>
      <c r="N708" s="228"/>
      <c r="O708" s="228"/>
      <c r="P708" s="228"/>
      <c r="Q708" s="228"/>
      <c r="R708" s="228"/>
      <c r="S708" s="228"/>
      <c r="T708" s="228"/>
      <c r="U708" s="228"/>
      <c r="V708" s="228"/>
      <c r="W708" s="228"/>
      <c r="X708" s="228"/>
      <c r="Y708" s="228"/>
      <c r="Z708" s="228"/>
      <c r="AA708" s="228"/>
      <c r="AB708" s="228"/>
      <c r="AC708" s="228"/>
      <c r="AD708" s="228"/>
      <c r="AE708" s="228"/>
      <c r="AF708" s="228"/>
      <c r="AG708" s="228"/>
      <c r="AH708" s="228"/>
      <c r="AI708" s="228"/>
      <c r="AJ708" s="228"/>
      <c r="AK708" s="228"/>
      <c r="AL708" s="228"/>
      <c r="AM708" s="228"/>
      <c r="AN708" s="228"/>
      <c r="AO708" s="228"/>
      <c r="AP708" s="228"/>
      <c r="AQ708" s="228"/>
      <c r="AR708" s="228"/>
      <c r="AS708" s="228"/>
      <c r="AT708" s="228"/>
      <c r="AU708" s="228"/>
      <c r="AV708" s="228"/>
      <c r="AW708" s="228"/>
      <c r="AX708" s="228"/>
      <c r="AY708" s="228"/>
      <c r="AZ708" s="228"/>
      <c r="BA708" s="228"/>
      <c r="BB708" s="228"/>
      <c r="BC708" s="228"/>
      <c r="BD708" s="228"/>
      <c r="BE708" s="228"/>
      <c r="BF708" s="228"/>
      <c r="BG708" s="228"/>
      <c r="BH708" s="228"/>
      <c r="BI708" s="228"/>
      <c r="BJ708" s="228"/>
      <c r="BK708" s="228"/>
      <c r="BL708" s="228"/>
      <c r="BM708" s="54"/>
    </row>
    <row r="709" spans="1:65">
      <c r="A709" s="29"/>
      <c r="B709" s="3" t="s">
        <v>86</v>
      </c>
      <c r="C709" s="28"/>
      <c r="D709" s="13">
        <v>2.9665750514064435E-2</v>
      </c>
      <c r="E709" s="13">
        <v>1.5106415775915677E-2</v>
      </c>
      <c r="F709" s="13">
        <v>4.5728726266611577E-2</v>
      </c>
      <c r="G709" s="13">
        <v>2.0333853565065764E-2</v>
      </c>
      <c r="H709" s="13">
        <v>3.8511812016724691E-2</v>
      </c>
      <c r="I709" s="13">
        <v>2.5792925315494816E-2</v>
      </c>
      <c r="J709" s="13">
        <v>1.1368348730470114E-2</v>
      </c>
      <c r="K709" s="13">
        <v>3.4859607959063642E-2</v>
      </c>
      <c r="L709" s="13">
        <v>2.6710229973844275E-2</v>
      </c>
      <c r="M709" s="145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9"/>
      <c r="B710" s="3" t="s">
        <v>271</v>
      </c>
      <c r="C710" s="28"/>
      <c r="D710" s="13">
        <v>-8.8245013677259121E-2</v>
      </c>
      <c r="E710" s="13">
        <v>-6.0411605214122699E-2</v>
      </c>
      <c r="F710" s="13">
        <v>8.1285746961844207E-2</v>
      </c>
      <c r="G710" s="13">
        <v>1.1078310445971074E-3</v>
      </c>
      <c r="H710" s="13">
        <v>-4.607318267250704E-2</v>
      </c>
      <c r="I710" s="13">
        <v>1.1280507493955705E-2</v>
      </c>
      <c r="J710" s="13">
        <v>4.0800789197282361E-2</v>
      </c>
      <c r="K710" s="13">
        <v>8.1868447555960788E-2</v>
      </c>
      <c r="L710" s="13">
        <v>-2.1613520689750643E-2</v>
      </c>
      <c r="M710" s="145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45" t="s">
        <v>272</v>
      </c>
      <c r="C711" s="46"/>
      <c r="D711" s="44">
        <v>1.28</v>
      </c>
      <c r="E711" s="44">
        <v>0.88</v>
      </c>
      <c r="F711" s="44">
        <v>1.1499999999999999</v>
      </c>
      <c r="G711" s="44">
        <v>0</v>
      </c>
      <c r="H711" s="44">
        <v>0.67</v>
      </c>
      <c r="I711" s="44">
        <v>0.15</v>
      </c>
      <c r="J711" s="44">
        <v>0.56999999999999995</v>
      </c>
      <c r="K711" s="44">
        <v>1.1499999999999999</v>
      </c>
      <c r="L711" s="44">
        <v>0.32</v>
      </c>
      <c r="M711" s="145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B712" s="3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BM712" s="53"/>
    </row>
    <row r="713" spans="1:65" ht="15">
      <c r="B713" s="8" t="s">
        <v>525</v>
      </c>
      <c r="BM713" s="27" t="s">
        <v>66</v>
      </c>
    </row>
    <row r="714" spans="1:65" ht="15">
      <c r="A714" s="24" t="s">
        <v>43</v>
      </c>
      <c r="B714" s="18" t="s">
        <v>117</v>
      </c>
      <c r="C714" s="15" t="s">
        <v>118</v>
      </c>
      <c r="D714" s="16" t="s">
        <v>240</v>
      </c>
      <c r="E714" s="17" t="s">
        <v>240</v>
      </c>
      <c r="F714" s="17" t="s">
        <v>240</v>
      </c>
      <c r="G714" s="17" t="s">
        <v>240</v>
      </c>
      <c r="H714" s="17" t="s">
        <v>240</v>
      </c>
      <c r="I714" s="17" t="s">
        <v>240</v>
      </c>
      <c r="J714" s="17" t="s">
        <v>240</v>
      </c>
      <c r="K714" s="17" t="s">
        <v>240</v>
      </c>
      <c r="L714" s="17" t="s">
        <v>240</v>
      </c>
      <c r="M714" s="17" t="s">
        <v>240</v>
      </c>
      <c r="N714" s="17" t="s">
        <v>240</v>
      </c>
      <c r="O714" s="17" t="s">
        <v>240</v>
      </c>
      <c r="P714" s="17" t="s">
        <v>240</v>
      </c>
      <c r="Q714" s="17" t="s">
        <v>240</v>
      </c>
      <c r="R714" s="17" t="s">
        <v>240</v>
      </c>
      <c r="S714" s="17" t="s">
        <v>240</v>
      </c>
      <c r="T714" s="17" t="s">
        <v>240</v>
      </c>
      <c r="U714" s="17" t="s">
        <v>240</v>
      </c>
      <c r="V714" s="17" t="s">
        <v>240</v>
      </c>
      <c r="W714" s="17" t="s">
        <v>240</v>
      </c>
      <c r="X714" s="145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241</v>
      </c>
      <c r="C715" s="9" t="s">
        <v>241</v>
      </c>
      <c r="D715" s="143" t="s">
        <v>243</v>
      </c>
      <c r="E715" s="144" t="s">
        <v>244</v>
      </c>
      <c r="F715" s="144" t="s">
        <v>245</v>
      </c>
      <c r="G715" s="144" t="s">
        <v>246</v>
      </c>
      <c r="H715" s="144" t="s">
        <v>247</v>
      </c>
      <c r="I715" s="144" t="s">
        <v>248</v>
      </c>
      <c r="J715" s="144" t="s">
        <v>249</v>
      </c>
      <c r="K715" s="144" t="s">
        <v>250</v>
      </c>
      <c r="L715" s="144" t="s">
        <v>251</v>
      </c>
      <c r="M715" s="144" t="s">
        <v>252</v>
      </c>
      <c r="N715" s="144" t="s">
        <v>253</v>
      </c>
      <c r="O715" s="144" t="s">
        <v>254</v>
      </c>
      <c r="P715" s="144" t="s">
        <v>255</v>
      </c>
      <c r="Q715" s="144" t="s">
        <v>257</v>
      </c>
      <c r="R715" s="144" t="s">
        <v>258</v>
      </c>
      <c r="S715" s="144" t="s">
        <v>259</v>
      </c>
      <c r="T715" s="144" t="s">
        <v>260</v>
      </c>
      <c r="U715" s="144" t="s">
        <v>283</v>
      </c>
      <c r="V715" s="144" t="s">
        <v>285</v>
      </c>
      <c r="W715" s="144" t="s">
        <v>261</v>
      </c>
      <c r="X715" s="145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286</v>
      </c>
      <c r="E716" s="11" t="s">
        <v>286</v>
      </c>
      <c r="F716" s="11" t="s">
        <v>287</v>
      </c>
      <c r="G716" s="11" t="s">
        <v>286</v>
      </c>
      <c r="H716" s="11" t="s">
        <v>286</v>
      </c>
      <c r="I716" s="11" t="s">
        <v>287</v>
      </c>
      <c r="J716" s="11" t="s">
        <v>287</v>
      </c>
      <c r="K716" s="11" t="s">
        <v>286</v>
      </c>
      <c r="L716" s="11" t="s">
        <v>286</v>
      </c>
      <c r="M716" s="11" t="s">
        <v>286</v>
      </c>
      <c r="N716" s="11" t="s">
        <v>287</v>
      </c>
      <c r="O716" s="11" t="s">
        <v>287</v>
      </c>
      <c r="P716" s="11" t="s">
        <v>286</v>
      </c>
      <c r="Q716" s="11" t="s">
        <v>287</v>
      </c>
      <c r="R716" s="11" t="s">
        <v>287</v>
      </c>
      <c r="S716" s="11" t="s">
        <v>287</v>
      </c>
      <c r="T716" s="11" t="s">
        <v>287</v>
      </c>
      <c r="U716" s="11" t="s">
        <v>120</v>
      </c>
      <c r="V716" s="11" t="s">
        <v>286</v>
      </c>
      <c r="W716" s="11" t="s">
        <v>286</v>
      </c>
      <c r="X716" s="145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145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8">
        <v>1</v>
      </c>
      <c r="C718" s="14">
        <v>1</v>
      </c>
      <c r="D718" s="218">
        <v>27.5</v>
      </c>
      <c r="E718" s="218">
        <v>27.8</v>
      </c>
      <c r="F718" s="218">
        <v>27.36</v>
      </c>
      <c r="G718" s="218">
        <v>27.6</v>
      </c>
      <c r="H718" s="218">
        <v>24.8</v>
      </c>
      <c r="I718" s="218">
        <v>27.289724999999997</v>
      </c>
      <c r="J718" s="218">
        <v>25</v>
      </c>
      <c r="K718" s="218">
        <v>30.2</v>
      </c>
      <c r="L718" s="218">
        <v>25.1</v>
      </c>
      <c r="M718" s="218">
        <v>31</v>
      </c>
      <c r="N718" s="218">
        <v>28.5</v>
      </c>
      <c r="O718" s="218">
        <v>31.4</v>
      </c>
      <c r="P718" s="218">
        <v>27.5</v>
      </c>
      <c r="Q718" s="218">
        <v>28.6</v>
      </c>
      <c r="R718" s="218">
        <v>27.8</v>
      </c>
      <c r="S718" s="218">
        <v>29.871880544805009</v>
      </c>
      <c r="T718" s="218">
        <v>31.2</v>
      </c>
      <c r="U718" s="218">
        <v>29.325386969551648</v>
      </c>
      <c r="V718" s="218">
        <v>28.8</v>
      </c>
      <c r="W718" s="218">
        <v>29.8</v>
      </c>
      <c r="X718" s="215"/>
      <c r="Y718" s="216"/>
      <c r="Z718" s="216"/>
      <c r="AA718" s="216"/>
      <c r="AB718" s="216"/>
      <c r="AC718" s="216"/>
      <c r="AD718" s="216"/>
      <c r="AE718" s="216"/>
      <c r="AF718" s="216"/>
      <c r="AG718" s="216"/>
      <c r="AH718" s="216"/>
      <c r="AI718" s="216"/>
      <c r="AJ718" s="216"/>
      <c r="AK718" s="216"/>
      <c r="AL718" s="216"/>
      <c r="AM718" s="216"/>
      <c r="AN718" s="216"/>
      <c r="AO718" s="216"/>
      <c r="AP718" s="216"/>
      <c r="AQ718" s="216"/>
      <c r="AR718" s="216"/>
      <c r="AS718" s="216"/>
      <c r="AT718" s="216"/>
      <c r="AU718" s="216"/>
      <c r="AV718" s="216"/>
      <c r="AW718" s="216"/>
      <c r="AX718" s="216"/>
      <c r="AY718" s="216"/>
      <c r="AZ718" s="216"/>
      <c r="BA718" s="216"/>
      <c r="BB718" s="216"/>
      <c r="BC718" s="216"/>
      <c r="BD718" s="216"/>
      <c r="BE718" s="216"/>
      <c r="BF718" s="216"/>
      <c r="BG718" s="216"/>
      <c r="BH718" s="216"/>
      <c r="BI718" s="216"/>
      <c r="BJ718" s="216"/>
      <c r="BK718" s="216"/>
      <c r="BL718" s="216"/>
      <c r="BM718" s="219">
        <v>1</v>
      </c>
    </row>
    <row r="719" spans="1:65">
      <c r="A719" s="29"/>
      <c r="B719" s="19">
        <v>1</v>
      </c>
      <c r="C719" s="9">
        <v>2</v>
      </c>
      <c r="D719" s="214">
        <v>27.5</v>
      </c>
      <c r="E719" s="214">
        <v>29.1</v>
      </c>
      <c r="F719" s="214">
        <v>27.23</v>
      </c>
      <c r="G719" s="214">
        <v>29</v>
      </c>
      <c r="H719" s="214">
        <v>29.7</v>
      </c>
      <c r="I719" s="214">
        <v>27.394925000000001</v>
      </c>
      <c r="J719" s="214">
        <v>27</v>
      </c>
      <c r="K719" s="214">
        <v>29.9</v>
      </c>
      <c r="L719" s="214">
        <v>24.8</v>
      </c>
      <c r="M719" s="214">
        <v>29.7</v>
      </c>
      <c r="N719" s="214">
        <v>27.8</v>
      </c>
      <c r="O719" s="214">
        <v>31.6</v>
      </c>
      <c r="P719" s="214">
        <v>28.1</v>
      </c>
      <c r="Q719" s="214">
        <v>28.2</v>
      </c>
      <c r="R719" s="214">
        <v>28.9</v>
      </c>
      <c r="S719" s="214">
        <v>28.913103389153292</v>
      </c>
      <c r="T719" s="214">
        <v>30.3</v>
      </c>
      <c r="U719" s="214">
        <v>28.190624496891207</v>
      </c>
      <c r="V719" s="214">
        <v>26.5</v>
      </c>
      <c r="W719" s="214">
        <v>29.7</v>
      </c>
      <c r="X719" s="215"/>
      <c r="Y719" s="216"/>
      <c r="Z719" s="216"/>
      <c r="AA719" s="216"/>
      <c r="AB719" s="216"/>
      <c r="AC719" s="216"/>
      <c r="AD719" s="216"/>
      <c r="AE719" s="216"/>
      <c r="AF719" s="216"/>
      <c r="AG719" s="216"/>
      <c r="AH719" s="216"/>
      <c r="AI719" s="216"/>
      <c r="AJ719" s="216"/>
      <c r="AK719" s="216"/>
      <c r="AL719" s="216"/>
      <c r="AM719" s="216"/>
      <c r="AN719" s="216"/>
      <c r="AO719" s="216"/>
      <c r="AP719" s="216"/>
      <c r="AQ719" s="216"/>
      <c r="AR719" s="216"/>
      <c r="AS719" s="216"/>
      <c r="AT719" s="216"/>
      <c r="AU719" s="216"/>
      <c r="AV719" s="216"/>
      <c r="AW719" s="216"/>
      <c r="AX719" s="216"/>
      <c r="AY719" s="216"/>
      <c r="AZ719" s="216"/>
      <c r="BA719" s="216"/>
      <c r="BB719" s="216"/>
      <c r="BC719" s="216"/>
      <c r="BD719" s="216"/>
      <c r="BE719" s="216"/>
      <c r="BF719" s="216"/>
      <c r="BG719" s="216"/>
      <c r="BH719" s="216"/>
      <c r="BI719" s="216"/>
      <c r="BJ719" s="216"/>
      <c r="BK719" s="216"/>
      <c r="BL719" s="216"/>
      <c r="BM719" s="219" t="e">
        <v>#N/A</v>
      </c>
    </row>
    <row r="720" spans="1:65">
      <c r="A720" s="29"/>
      <c r="B720" s="19">
        <v>1</v>
      </c>
      <c r="C720" s="9">
        <v>3</v>
      </c>
      <c r="D720" s="214">
        <v>29.3</v>
      </c>
      <c r="E720" s="214">
        <v>31</v>
      </c>
      <c r="F720" s="214">
        <v>27.7</v>
      </c>
      <c r="G720" s="214">
        <v>28.9</v>
      </c>
      <c r="H720" s="214">
        <v>25</v>
      </c>
      <c r="I720" s="214">
        <v>27.721724999999999</v>
      </c>
      <c r="J720" s="214">
        <v>27.4</v>
      </c>
      <c r="K720" s="214">
        <v>29.9</v>
      </c>
      <c r="L720" s="214">
        <v>24.4</v>
      </c>
      <c r="M720" s="214">
        <v>30.599999999999998</v>
      </c>
      <c r="N720" s="214">
        <v>27.2</v>
      </c>
      <c r="O720" s="225">
        <v>33.1</v>
      </c>
      <c r="P720" s="214">
        <v>28.1</v>
      </c>
      <c r="Q720" s="214">
        <v>28.9</v>
      </c>
      <c r="R720" s="214">
        <v>28.6</v>
      </c>
      <c r="S720" s="214">
        <v>27.735274628657958</v>
      </c>
      <c r="T720" s="214">
        <v>30.3</v>
      </c>
      <c r="U720" s="214">
        <v>26.221315451463436</v>
      </c>
      <c r="V720" s="214">
        <v>27.4</v>
      </c>
      <c r="W720" s="214">
        <v>29.1</v>
      </c>
      <c r="X720" s="215"/>
      <c r="Y720" s="216"/>
      <c r="Z720" s="216"/>
      <c r="AA720" s="216"/>
      <c r="AB720" s="216"/>
      <c r="AC720" s="216"/>
      <c r="AD720" s="216"/>
      <c r="AE720" s="216"/>
      <c r="AF720" s="216"/>
      <c r="AG720" s="216"/>
      <c r="AH720" s="216"/>
      <c r="AI720" s="216"/>
      <c r="AJ720" s="216"/>
      <c r="AK720" s="216"/>
      <c r="AL720" s="216"/>
      <c r="AM720" s="216"/>
      <c r="AN720" s="216"/>
      <c r="AO720" s="216"/>
      <c r="AP720" s="216"/>
      <c r="AQ720" s="216"/>
      <c r="AR720" s="216"/>
      <c r="AS720" s="216"/>
      <c r="AT720" s="216"/>
      <c r="AU720" s="216"/>
      <c r="AV720" s="216"/>
      <c r="AW720" s="216"/>
      <c r="AX720" s="216"/>
      <c r="AY720" s="216"/>
      <c r="AZ720" s="216"/>
      <c r="BA720" s="216"/>
      <c r="BB720" s="216"/>
      <c r="BC720" s="216"/>
      <c r="BD720" s="216"/>
      <c r="BE720" s="216"/>
      <c r="BF720" s="216"/>
      <c r="BG720" s="216"/>
      <c r="BH720" s="216"/>
      <c r="BI720" s="216"/>
      <c r="BJ720" s="216"/>
      <c r="BK720" s="216"/>
      <c r="BL720" s="216"/>
      <c r="BM720" s="219">
        <v>16</v>
      </c>
    </row>
    <row r="721" spans="1:65">
      <c r="A721" s="29"/>
      <c r="B721" s="19">
        <v>1</v>
      </c>
      <c r="C721" s="9">
        <v>4</v>
      </c>
      <c r="D721" s="214">
        <v>28</v>
      </c>
      <c r="E721" s="214">
        <v>30.2</v>
      </c>
      <c r="F721" s="214">
        <v>26.82</v>
      </c>
      <c r="G721" s="214">
        <v>28.3</v>
      </c>
      <c r="H721" s="214">
        <v>27.9</v>
      </c>
      <c r="I721" s="214">
        <v>27.585325000000001</v>
      </c>
      <c r="J721" s="214">
        <v>26.4</v>
      </c>
      <c r="K721" s="214">
        <v>30.5</v>
      </c>
      <c r="L721" s="214">
        <v>25</v>
      </c>
      <c r="M721" s="214">
        <v>28.9</v>
      </c>
      <c r="N721" s="214">
        <v>27.3</v>
      </c>
      <c r="O721" s="214">
        <v>31.100000000000005</v>
      </c>
      <c r="P721" s="214">
        <v>27.9</v>
      </c>
      <c r="Q721" s="214">
        <v>29.3</v>
      </c>
      <c r="R721" s="214">
        <v>28.7</v>
      </c>
      <c r="S721" s="214">
        <v>28.118309780541402</v>
      </c>
      <c r="T721" s="214">
        <v>30.1</v>
      </c>
      <c r="U721" s="214">
        <v>23.549378085289828</v>
      </c>
      <c r="V721" s="214">
        <v>26.8</v>
      </c>
      <c r="W721" s="214">
        <v>28.7</v>
      </c>
      <c r="X721" s="215"/>
      <c r="Y721" s="216"/>
      <c r="Z721" s="216"/>
      <c r="AA721" s="216"/>
      <c r="AB721" s="216"/>
      <c r="AC721" s="216"/>
      <c r="AD721" s="216"/>
      <c r="AE721" s="216"/>
      <c r="AF721" s="216"/>
      <c r="AG721" s="216"/>
      <c r="AH721" s="216"/>
      <c r="AI721" s="216"/>
      <c r="AJ721" s="216"/>
      <c r="AK721" s="216"/>
      <c r="AL721" s="216"/>
      <c r="AM721" s="216"/>
      <c r="AN721" s="216"/>
      <c r="AO721" s="216"/>
      <c r="AP721" s="216"/>
      <c r="AQ721" s="216"/>
      <c r="AR721" s="216"/>
      <c r="AS721" s="216"/>
      <c r="AT721" s="216"/>
      <c r="AU721" s="216"/>
      <c r="AV721" s="216"/>
      <c r="AW721" s="216"/>
      <c r="AX721" s="216"/>
      <c r="AY721" s="216"/>
      <c r="AZ721" s="216"/>
      <c r="BA721" s="216"/>
      <c r="BB721" s="216"/>
      <c r="BC721" s="216"/>
      <c r="BD721" s="216"/>
      <c r="BE721" s="216"/>
      <c r="BF721" s="216"/>
      <c r="BG721" s="216"/>
      <c r="BH721" s="216"/>
      <c r="BI721" s="216"/>
      <c r="BJ721" s="216"/>
      <c r="BK721" s="216"/>
      <c r="BL721" s="216"/>
      <c r="BM721" s="219">
        <v>28.256620084191155</v>
      </c>
    </row>
    <row r="722" spans="1:65">
      <c r="A722" s="29"/>
      <c r="B722" s="19">
        <v>1</v>
      </c>
      <c r="C722" s="9">
        <v>5</v>
      </c>
      <c r="D722" s="214">
        <v>27.3</v>
      </c>
      <c r="E722" s="214">
        <v>30.800000000000004</v>
      </c>
      <c r="F722" s="214">
        <v>27.46</v>
      </c>
      <c r="G722" s="214">
        <v>28</v>
      </c>
      <c r="H722" s="214">
        <v>28.6</v>
      </c>
      <c r="I722" s="214">
        <v>27.478124999999999</v>
      </c>
      <c r="J722" s="214">
        <v>26.6</v>
      </c>
      <c r="K722" s="214">
        <v>30</v>
      </c>
      <c r="L722" s="214">
        <v>24.4</v>
      </c>
      <c r="M722" s="214">
        <v>29.3</v>
      </c>
      <c r="N722" s="214">
        <v>26.9</v>
      </c>
      <c r="O722" s="214">
        <v>31.4</v>
      </c>
      <c r="P722" s="214">
        <v>27.8</v>
      </c>
      <c r="Q722" s="214">
        <v>29.1</v>
      </c>
      <c r="R722" s="214">
        <v>28.4</v>
      </c>
      <c r="S722" s="214">
        <v>28.814880940418263</v>
      </c>
      <c r="T722" s="214">
        <v>30.1</v>
      </c>
      <c r="U722" s="214">
        <v>24.931308740255151</v>
      </c>
      <c r="V722" s="214">
        <v>28.1</v>
      </c>
      <c r="W722" s="214">
        <v>28.9</v>
      </c>
      <c r="X722" s="215"/>
      <c r="Y722" s="216"/>
      <c r="Z722" s="216"/>
      <c r="AA722" s="216"/>
      <c r="AB722" s="216"/>
      <c r="AC722" s="216"/>
      <c r="AD722" s="216"/>
      <c r="AE722" s="216"/>
      <c r="AF722" s="216"/>
      <c r="AG722" s="216"/>
      <c r="AH722" s="216"/>
      <c r="AI722" s="216"/>
      <c r="AJ722" s="216"/>
      <c r="AK722" s="216"/>
      <c r="AL722" s="216"/>
      <c r="AM722" s="216"/>
      <c r="AN722" s="216"/>
      <c r="AO722" s="216"/>
      <c r="AP722" s="216"/>
      <c r="AQ722" s="216"/>
      <c r="AR722" s="216"/>
      <c r="AS722" s="216"/>
      <c r="AT722" s="216"/>
      <c r="AU722" s="216"/>
      <c r="AV722" s="216"/>
      <c r="AW722" s="216"/>
      <c r="AX722" s="216"/>
      <c r="AY722" s="216"/>
      <c r="AZ722" s="216"/>
      <c r="BA722" s="216"/>
      <c r="BB722" s="216"/>
      <c r="BC722" s="216"/>
      <c r="BD722" s="216"/>
      <c r="BE722" s="216"/>
      <c r="BF722" s="216"/>
      <c r="BG722" s="216"/>
      <c r="BH722" s="216"/>
      <c r="BI722" s="216"/>
      <c r="BJ722" s="216"/>
      <c r="BK722" s="216"/>
      <c r="BL722" s="216"/>
      <c r="BM722" s="219">
        <v>56</v>
      </c>
    </row>
    <row r="723" spans="1:65">
      <c r="A723" s="29"/>
      <c r="B723" s="19">
        <v>1</v>
      </c>
      <c r="C723" s="9">
        <v>6</v>
      </c>
      <c r="D723" s="214">
        <v>27.2</v>
      </c>
      <c r="E723" s="214">
        <v>29.3</v>
      </c>
      <c r="F723" s="214">
        <v>27.71</v>
      </c>
      <c r="G723" s="214">
        <v>28.6</v>
      </c>
      <c r="H723" s="214">
        <v>23.9</v>
      </c>
      <c r="I723" s="214">
        <v>27.743725000000001</v>
      </c>
      <c r="J723" s="214">
        <v>26.4</v>
      </c>
      <c r="K723" s="214">
        <v>30.7</v>
      </c>
      <c r="L723" s="214">
        <v>25</v>
      </c>
      <c r="M723" s="214">
        <v>30.800000000000004</v>
      </c>
      <c r="N723" s="214">
        <v>26.7</v>
      </c>
      <c r="O723" s="214">
        <v>31.8</v>
      </c>
      <c r="P723" s="214">
        <v>28.4</v>
      </c>
      <c r="Q723" s="214">
        <v>28.5</v>
      </c>
      <c r="R723" s="214">
        <v>27.5</v>
      </c>
      <c r="S723" s="214">
        <v>30.930360229354054</v>
      </c>
      <c r="T723" s="214">
        <v>30.1</v>
      </c>
      <c r="U723" s="214">
        <v>24.339036846557512</v>
      </c>
      <c r="V723" s="214">
        <v>27.2</v>
      </c>
      <c r="W723" s="214">
        <v>29.5</v>
      </c>
      <c r="X723" s="215"/>
      <c r="Y723" s="216"/>
      <c r="Z723" s="216"/>
      <c r="AA723" s="216"/>
      <c r="AB723" s="216"/>
      <c r="AC723" s="216"/>
      <c r="AD723" s="216"/>
      <c r="AE723" s="216"/>
      <c r="AF723" s="216"/>
      <c r="AG723" s="216"/>
      <c r="AH723" s="216"/>
      <c r="AI723" s="216"/>
      <c r="AJ723" s="216"/>
      <c r="AK723" s="216"/>
      <c r="AL723" s="216"/>
      <c r="AM723" s="216"/>
      <c r="AN723" s="216"/>
      <c r="AO723" s="216"/>
      <c r="AP723" s="216"/>
      <c r="AQ723" s="216"/>
      <c r="AR723" s="216"/>
      <c r="AS723" s="216"/>
      <c r="AT723" s="216"/>
      <c r="AU723" s="216"/>
      <c r="AV723" s="216"/>
      <c r="AW723" s="216"/>
      <c r="AX723" s="216"/>
      <c r="AY723" s="216"/>
      <c r="AZ723" s="216"/>
      <c r="BA723" s="216"/>
      <c r="BB723" s="216"/>
      <c r="BC723" s="216"/>
      <c r="BD723" s="216"/>
      <c r="BE723" s="216"/>
      <c r="BF723" s="216"/>
      <c r="BG723" s="216"/>
      <c r="BH723" s="216"/>
      <c r="BI723" s="216"/>
      <c r="BJ723" s="216"/>
      <c r="BK723" s="216"/>
      <c r="BL723" s="216"/>
      <c r="BM723" s="217"/>
    </row>
    <row r="724" spans="1:65">
      <c r="A724" s="29"/>
      <c r="B724" s="20" t="s">
        <v>268</v>
      </c>
      <c r="C724" s="12"/>
      <c r="D724" s="220">
        <v>27.799999999999997</v>
      </c>
      <c r="E724" s="220">
        <v>29.700000000000003</v>
      </c>
      <c r="F724" s="220">
        <v>27.380000000000006</v>
      </c>
      <c r="G724" s="220">
        <v>28.400000000000002</v>
      </c>
      <c r="H724" s="220">
        <v>26.650000000000002</v>
      </c>
      <c r="I724" s="220">
        <v>27.535591666666665</v>
      </c>
      <c r="J724" s="220">
        <v>26.466666666666669</v>
      </c>
      <c r="K724" s="220">
        <v>30.2</v>
      </c>
      <c r="L724" s="220">
        <v>24.783333333333335</v>
      </c>
      <c r="M724" s="220">
        <v>30.05</v>
      </c>
      <c r="N724" s="220">
        <v>27.399999999999995</v>
      </c>
      <c r="O724" s="220">
        <v>31.733333333333334</v>
      </c>
      <c r="P724" s="220">
        <v>27.966666666666669</v>
      </c>
      <c r="Q724" s="220">
        <v>28.766666666666666</v>
      </c>
      <c r="R724" s="220">
        <v>28.316666666666666</v>
      </c>
      <c r="S724" s="220">
        <v>29.063968252154996</v>
      </c>
      <c r="T724" s="220">
        <v>30.349999999999998</v>
      </c>
      <c r="U724" s="220">
        <v>26.092841765001467</v>
      </c>
      <c r="V724" s="220">
        <v>27.466666666666665</v>
      </c>
      <c r="W724" s="220">
        <v>29.283333333333331</v>
      </c>
      <c r="X724" s="215"/>
      <c r="Y724" s="216"/>
      <c r="Z724" s="216"/>
      <c r="AA724" s="216"/>
      <c r="AB724" s="216"/>
      <c r="AC724" s="216"/>
      <c r="AD724" s="216"/>
      <c r="AE724" s="216"/>
      <c r="AF724" s="216"/>
      <c r="AG724" s="216"/>
      <c r="AH724" s="216"/>
      <c r="AI724" s="216"/>
      <c r="AJ724" s="216"/>
      <c r="AK724" s="216"/>
      <c r="AL724" s="216"/>
      <c r="AM724" s="216"/>
      <c r="AN724" s="216"/>
      <c r="AO724" s="216"/>
      <c r="AP724" s="216"/>
      <c r="AQ724" s="216"/>
      <c r="AR724" s="216"/>
      <c r="AS724" s="216"/>
      <c r="AT724" s="216"/>
      <c r="AU724" s="216"/>
      <c r="AV724" s="216"/>
      <c r="AW724" s="216"/>
      <c r="AX724" s="216"/>
      <c r="AY724" s="216"/>
      <c r="AZ724" s="216"/>
      <c r="BA724" s="216"/>
      <c r="BB724" s="216"/>
      <c r="BC724" s="216"/>
      <c r="BD724" s="216"/>
      <c r="BE724" s="216"/>
      <c r="BF724" s="216"/>
      <c r="BG724" s="216"/>
      <c r="BH724" s="216"/>
      <c r="BI724" s="216"/>
      <c r="BJ724" s="216"/>
      <c r="BK724" s="216"/>
      <c r="BL724" s="216"/>
      <c r="BM724" s="217"/>
    </row>
    <row r="725" spans="1:65">
      <c r="A725" s="29"/>
      <c r="B725" s="3" t="s">
        <v>269</v>
      </c>
      <c r="C725" s="28"/>
      <c r="D725" s="214">
        <v>27.5</v>
      </c>
      <c r="E725" s="214">
        <v>29.75</v>
      </c>
      <c r="F725" s="214">
        <v>27.41</v>
      </c>
      <c r="G725" s="214">
        <v>28.450000000000003</v>
      </c>
      <c r="H725" s="214">
        <v>26.45</v>
      </c>
      <c r="I725" s="214">
        <v>27.531725000000002</v>
      </c>
      <c r="J725" s="214">
        <v>26.5</v>
      </c>
      <c r="K725" s="214">
        <v>30.1</v>
      </c>
      <c r="L725" s="214">
        <v>24.9</v>
      </c>
      <c r="M725" s="214">
        <v>30.15</v>
      </c>
      <c r="N725" s="214">
        <v>27.25</v>
      </c>
      <c r="O725" s="214">
        <v>31.5</v>
      </c>
      <c r="P725" s="214">
        <v>28</v>
      </c>
      <c r="Q725" s="214">
        <v>28.75</v>
      </c>
      <c r="R725" s="214">
        <v>28.5</v>
      </c>
      <c r="S725" s="214">
        <v>28.863992164785778</v>
      </c>
      <c r="T725" s="214">
        <v>30.200000000000003</v>
      </c>
      <c r="U725" s="214">
        <v>25.576312095859294</v>
      </c>
      <c r="V725" s="214">
        <v>27.299999999999997</v>
      </c>
      <c r="W725" s="214">
        <v>29.3</v>
      </c>
      <c r="X725" s="215"/>
      <c r="Y725" s="216"/>
      <c r="Z725" s="216"/>
      <c r="AA725" s="216"/>
      <c r="AB725" s="216"/>
      <c r="AC725" s="216"/>
      <c r="AD725" s="216"/>
      <c r="AE725" s="216"/>
      <c r="AF725" s="216"/>
      <c r="AG725" s="216"/>
      <c r="AH725" s="216"/>
      <c r="AI725" s="216"/>
      <c r="AJ725" s="216"/>
      <c r="AK725" s="216"/>
      <c r="AL725" s="216"/>
      <c r="AM725" s="216"/>
      <c r="AN725" s="216"/>
      <c r="AO725" s="216"/>
      <c r="AP725" s="216"/>
      <c r="AQ725" s="216"/>
      <c r="AR725" s="216"/>
      <c r="AS725" s="216"/>
      <c r="AT725" s="216"/>
      <c r="AU725" s="216"/>
      <c r="AV725" s="216"/>
      <c r="AW725" s="216"/>
      <c r="AX725" s="216"/>
      <c r="AY725" s="216"/>
      <c r="AZ725" s="216"/>
      <c r="BA725" s="216"/>
      <c r="BB725" s="216"/>
      <c r="BC725" s="216"/>
      <c r="BD725" s="216"/>
      <c r="BE725" s="216"/>
      <c r="BF725" s="216"/>
      <c r="BG725" s="216"/>
      <c r="BH725" s="216"/>
      <c r="BI725" s="216"/>
      <c r="BJ725" s="216"/>
      <c r="BK725" s="216"/>
      <c r="BL725" s="216"/>
      <c r="BM725" s="217"/>
    </row>
    <row r="726" spans="1:65">
      <c r="A726" s="29"/>
      <c r="B726" s="3" t="s">
        <v>270</v>
      </c>
      <c r="C726" s="28"/>
      <c r="D726" s="23">
        <v>0.7848566748139435</v>
      </c>
      <c r="E726" s="23">
        <v>1.2066482503198688</v>
      </c>
      <c r="F726" s="23">
        <v>0.33292641829689634</v>
      </c>
      <c r="G726" s="23">
        <v>0.54037024344425122</v>
      </c>
      <c r="H726" s="23">
        <v>2.382225849914319</v>
      </c>
      <c r="I726" s="23">
        <v>0.18109580521554614</v>
      </c>
      <c r="J726" s="23">
        <v>0.8164965809277257</v>
      </c>
      <c r="K726" s="23">
        <v>0.33466401061363049</v>
      </c>
      <c r="L726" s="23">
        <v>0.31251666622224694</v>
      </c>
      <c r="M726" s="23">
        <v>0.86890735984913914</v>
      </c>
      <c r="N726" s="23">
        <v>0.6572670690061998</v>
      </c>
      <c r="O726" s="23">
        <v>0.70898989179442218</v>
      </c>
      <c r="P726" s="23">
        <v>0.30767948691238189</v>
      </c>
      <c r="Q726" s="23">
        <v>0.40824829046386346</v>
      </c>
      <c r="R726" s="23">
        <v>0.54924190177613563</v>
      </c>
      <c r="S726" s="23">
        <v>1.1730850498562337</v>
      </c>
      <c r="T726" s="23">
        <v>0.42778499272414794</v>
      </c>
      <c r="U726" s="23">
        <v>2.2698345546464433</v>
      </c>
      <c r="V726" s="23">
        <v>0.85244745683629508</v>
      </c>
      <c r="W726" s="23">
        <v>0.4490731195102497</v>
      </c>
      <c r="X726" s="145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3" t="s">
        <v>86</v>
      </c>
      <c r="C727" s="28"/>
      <c r="D727" s="13">
        <v>2.8232254489710201E-2</v>
      </c>
      <c r="E727" s="13">
        <v>4.0627887216157191E-2</v>
      </c>
      <c r="F727" s="13">
        <v>1.2159474736920974E-2</v>
      </c>
      <c r="G727" s="13">
        <v>1.9027121248037012E-2</v>
      </c>
      <c r="H727" s="13">
        <v>8.9389337707854358E-2</v>
      </c>
      <c r="I727" s="13">
        <v>6.5767900471436934E-3</v>
      </c>
      <c r="J727" s="13">
        <v>3.0849996760493412E-2</v>
      </c>
      <c r="K727" s="13">
        <v>1.1081589755418229E-2</v>
      </c>
      <c r="L727" s="13">
        <v>1.2609952907420858E-2</v>
      </c>
      <c r="M727" s="13">
        <v>2.8915386351052882E-2</v>
      </c>
      <c r="N727" s="13">
        <v>2.3987849233802917E-2</v>
      </c>
      <c r="O727" s="13">
        <v>2.2342118438899859E-2</v>
      </c>
      <c r="P727" s="13">
        <v>1.1001650306759781E-2</v>
      </c>
      <c r="Q727" s="13">
        <v>1.4191713457608232E-2</v>
      </c>
      <c r="R727" s="13">
        <v>1.9396417955602201E-2</v>
      </c>
      <c r="S727" s="13">
        <v>4.0362177651678842E-2</v>
      </c>
      <c r="T727" s="13">
        <v>1.4095057420894496E-2</v>
      </c>
      <c r="U727" s="13">
        <v>8.6990699406723507E-2</v>
      </c>
      <c r="V727" s="13">
        <v>3.1035708379962203E-2</v>
      </c>
      <c r="W727" s="13">
        <v>1.5335450865461004E-2</v>
      </c>
      <c r="X727" s="145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3" t="s">
        <v>271</v>
      </c>
      <c r="C728" s="28"/>
      <c r="D728" s="13">
        <v>-1.6159755937923515E-2</v>
      </c>
      <c r="E728" s="13">
        <v>5.1081124051930882E-2</v>
      </c>
      <c r="F728" s="13">
        <v>-3.1023529409364703E-2</v>
      </c>
      <c r="G728" s="13">
        <v>5.0742061641357861E-3</v>
      </c>
      <c r="H728" s="13">
        <v>-5.6858183300203535E-2</v>
      </c>
      <c r="I728" s="13">
        <v>-2.5517150153704593E-2</v>
      </c>
      <c r="J728" s="13">
        <v>-6.3346338386943812E-2</v>
      </c>
      <c r="K728" s="13">
        <v>6.8776092470313355E-2</v>
      </c>
      <c r="L728" s="13">
        <v>-0.12291939872883217</v>
      </c>
      <c r="M728" s="13">
        <v>6.3467601944798613E-2</v>
      </c>
      <c r="N728" s="13">
        <v>-3.0315730672629715E-2</v>
      </c>
      <c r="O728" s="13">
        <v>0.12304066228668686</v>
      </c>
      <c r="P728" s="13">
        <v>-1.0261433131795838E-2</v>
      </c>
      <c r="Q728" s="13">
        <v>1.805051633761634E-2</v>
      </c>
      <c r="R728" s="13">
        <v>2.1250447610718926E-3</v>
      </c>
      <c r="S728" s="13">
        <v>2.8572000669518482E-2</v>
      </c>
      <c r="T728" s="13">
        <v>7.4084582995828097E-2</v>
      </c>
      <c r="U728" s="13">
        <v>-7.6575978044885362E-2</v>
      </c>
      <c r="V728" s="13">
        <v>-2.7956401550178644E-2</v>
      </c>
      <c r="W728" s="13">
        <v>3.6335317036611636E-2</v>
      </c>
      <c r="X728" s="145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45" t="s">
        <v>272</v>
      </c>
      <c r="C729" s="46"/>
      <c r="D729" s="44">
        <v>0.22</v>
      </c>
      <c r="E729" s="44">
        <v>1.02</v>
      </c>
      <c r="F729" s="44">
        <v>0.5</v>
      </c>
      <c r="G729" s="44">
        <v>0.17</v>
      </c>
      <c r="H729" s="44">
        <v>0.97</v>
      </c>
      <c r="I729" s="44">
        <v>0.4</v>
      </c>
      <c r="J729" s="44">
        <v>1.0900000000000001</v>
      </c>
      <c r="K729" s="44">
        <v>1.34</v>
      </c>
      <c r="L729" s="44">
        <v>2.19</v>
      </c>
      <c r="M729" s="44">
        <v>1.25</v>
      </c>
      <c r="N729" s="44">
        <v>0.48</v>
      </c>
      <c r="O729" s="44">
        <v>2.35</v>
      </c>
      <c r="P729" s="44">
        <v>0.11</v>
      </c>
      <c r="Q729" s="44">
        <v>0.41</v>
      </c>
      <c r="R729" s="44">
        <v>0.11</v>
      </c>
      <c r="S729" s="44">
        <v>0.6</v>
      </c>
      <c r="T729" s="44">
        <v>1.44</v>
      </c>
      <c r="U729" s="44">
        <v>1.34</v>
      </c>
      <c r="V729" s="44">
        <v>0.44</v>
      </c>
      <c r="W729" s="44">
        <v>0.75</v>
      </c>
      <c r="X729" s="145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BM730" s="53"/>
    </row>
    <row r="731" spans="1:65" ht="15">
      <c r="B731" s="8" t="s">
        <v>526</v>
      </c>
      <c r="BM731" s="27" t="s">
        <v>274</v>
      </c>
    </row>
    <row r="732" spans="1:65" ht="15">
      <c r="A732" s="24" t="s">
        <v>59</v>
      </c>
      <c r="B732" s="18" t="s">
        <v>117</v>
      </c>
      <c r="C732" s="15" t="s">
        <v>118</v>
      </c>
      <c r="D732" s="16" t="s">
        <v>240</v>
      </c>
      <c r="E732" s="17" t="s">
        <v>240</v>
      </c>
      <c r="F732" s="17" t="s">
        <v>240</v>
      </c>
      <c r="G732" s="17" t="s">
        <v>240</v>
      </c>
      <c r="H732" s="17" t="s">
        <v>240</v>
      </c>
      <c r="I732" s="17" t="s">
        <v>240</v>
      </c>
      <c r="J732" s="17" t="s">
        <v>240</v>
      </c>
      <c r="K732" s="17" t="s">
        <v>240</v>
      </c>
      <c r="L732" s="17" t="s">
        <v>240</v>
      </c>
      <c r="M732" s="17" t="s">
        <v>240</v>
      </c>
      <c r="N732" s="17" t="s">
        <v>240</v>
      </c>
      <c r="O732" s="17" t="s">
        <v>240</v>
      </c>
      <c r="P732" s="17" t="s">
        <v>240</v>
      </c>
      <c r="Q732" s="17" t="s">
        <v>240</v>
      </c>
      <c r="R732" s="17" t="s">
        <v>240</v>
      </c>
      <c r="S732" s="145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241</v>
      </c>
      <c r="C733" s="9" t="s">
        <v>241</v>
      </c>
      <c r="D733" s="143" t="s">
        <v>243</v>
      </c>
      <c r="E733" s="144" t="s">
        <v>244</v>
      </c>
      <c r="F733" s="144" t="s">
        <v>245</v>
      </c>
      <c r="G733" s="144" t="s">
        <v>246</v>
      </c>
      <c r="H733" s="144" t="s">
        <v>247</v>
      </c>
      <c r="I733" s="144" t="s">
        <v>249</v>
      </c>
      <c r="J733" s="144" t="s">
        <v>250</v>
      </c>
      <c r="K733" s="144" t="s">
        <v>252</v>
      </c>
      <c r="L733" s="144" t="s">
        <v>253</v>
      </c>
      <c r="M733" s="144" t="s">
        <v>254</v>
      </c>
      <c r="N733" s="144" t="s">
        <v>255</v>
      </c>
      <c r="O733" s="144" t="s">
        <v>258</v>
      </c>
      <c r="P733" s="144" t="s">
        <v>259</v>
      </c>
      <c r="Q733" s="144" t="s">
        <v>283</v>
      </c>
      <c r="R733" s="144" t="s">
        <v>285</v>
      </c>
      <c r="S733" s="145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3</v>
      </c>
    </row>
    <row r="734" spans="1:65">
      <c r="A734" s="29"/>
      <c r="B734" s="19"/>
      <c r="C734" s="9"/>
      <c r="D734" s="10" t="s">
        <v>286</v>
      </c>
      <c r="E734" s="11" t="s">
        <v>286</v>
      </c>
      <c r="F734" s="11" t="s">
        <v>287</v>
      </c>
      <c r="G734" s="11" t="s">
        <v>286</v>
      </c>
      <c r="H734" s="11" t="s">
        <v>286</v>
      </c>
      <c r="I734" s="11" t="s">
        <v>287</v>
      </c>
      <c r="J734" s="11" t="s">
        <v>286</v>
      </c>
      <c r="K734" s="11" t="s">
        <v>286</v>
      </c>
      <c r="L734" s="11" t="s">
        <v>287</v>
      </c>
      <c r="M734" s="11" t="s">
        <v>287</v>
      </c>
      <c r="N734" s="11" t="s">
        <v>286</v>
      </c>
      <c r="O734" s="11" t="s">
        <v>287</v>
      </c>
      <c r="P734" s="11" t="s">
        <v>287</v>
      </c>
      <c r="Q734" s="11" t="s">
        <v>120</v>
      </c>
      <c r="R734" s="11" t="s">
        <v>286</v>
      </c>
      <c r="S734" s="145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3</v>
      </c>
    </row>
    <row r="735" spans="1:65">
      <c r="A735" s="29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145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3</v>
      </c>
    </row>
    <row r="736" spans="1:65">
      <c r="A736" s="29"/>
      <c r="B736" s="18">
        <v>1</v>
      </c>
      <c r="C736" s="14">
        <v>1</v>
      </c>
      <c r="D736" s="231" t="s">
        <v>297</v>
      </c>
      <c r="E736" s="226">
        <v>3.0000000000000001E-3</v>
      </c>
      <c r="F736" s="231" t="s">
        <v>301</v>
      </c>
      <c r="G736" s="226">
        <v>3.0000000000000001E-3</v>
      </c>
      <c r="H736" s="226">
        <v>3.0000000000000001E-3</v>
      </c>
      <c r="I736" s="231" t="s">
        <v>301</v>
      </c>
      <c r="J736" s="226">
        <v>3.0000000000000001E-3</v>
      </c>
      <c r="K736" s="226">
        <v>3.0000000000000001E-3</v>
      </c>
      <c r="L736" s="231" t="s">
        <v>288</v>
      </c>
      <c r="M736" s="231" t="s">
        <v>110</v>
      </c>
      <c r="N736" s="231">
        <v>2E-3</v>
      </c>
      <c r="O736" s="231">
        <v>3.0000000000000001E-3</v>
      </c>
      <c r="P736" s="231" t="s">
        <v>111</v>
      </c>
      <c r="Q736" s="231" t="s">
        <v>288</v>
      </c>
      <c r="R736" s="231">
        <v>5.0000000000000001E-3</v>
      </c>
      <c r="S736" s="227"/>
      <c r="T736" s="228"/>
      <c r="U736" s="228"/>
      <c r="V736" s="228"/>
      <c r="W736" s="228"/>
      <c r="X736" s="228"/>
      <c r="Y736" s="228"/>
      <c r="Z736" s="228"/>
      <c r="AA736" s="228"/>
      <c r="AB736" s="228"/>
      <c r="AC736" s="228"/>
      <c r="AD736" s="228"/>
      <c r="AE736" s="228"/>
      <c r="AF736" s="228"/>
      <c r="AG736" s="228"/>
      <c r="AH736" s="228"/>
      <c r="AI736" s="228"/>
      <c r="AJ736" s="228"/>
      <c r="AK736" s="228"/>
      <c r="AL736" s="228"/>
      <c r="AM736" s="228"/>
      <c r="AN736" s="228"/>
      <c r="AO736" s="228"/>
      <c r="AP736" s="228"/>
      <c r="AQ736" s="228"/>
      <c r="AR736" s="228"/>
      <c r="AS736" s="228"/>
      <c r="AT736" s="228"/>
      <c r="AU736" s="228"/>
      <c r="AV736" s="228"/>
      <c r="AW736" s="228"/>
      <c r="AX736" s="228"/>
      <c r="AY736" s="228"/>
      <c r="AZ736" s="228"/>
      <c r="BA736" s="228"/>
      <c r="BB736" s="228"/>
      <c r="BC736" s="228"/>
      <c r="BD736" s="228"/>
      <c r="BE736" s="228"/>
      <c r="BF736" s="228"/>
      <c r="BG736" s="228"/>
      <c r="BH736" s="228"/>
      <c r="BI736" s="228"/>
      <c r="BJ736" s="228"/>
      <c r="BK736" s="228"/>
      <c r="BL736" s="228"/>
      <c r="BM736" s="229">
        <v>1</v>
      </c>
    </row>
    <row r="737" spans="1:65">
      <c r="A737" s="29"/>
      <c r="B737" s="19">
        <v>1</v>
      </c>
      <c r="C737" s="9">
        <v>2</v>
      </c>
      <c r="D737" s="232" t="s">
        <v>297</v>
      </c>
      <c r="E737" s="23">
        <v>3.0000000000000001E-3</v>
      </c>
      <c r="F737" s="23">
        <v>3.0000000000000001E-3</v>
      </c>
      <c r="G737" s="23">
        <v>3.0000000000000001E-3</v>
      </c>
      <c r="H737" s="232" t="s">
        <v>302</v>
      </c>
      <c r="I737" s="232">
        <v>0.01</v>
      </c>
      <c r="J737" s="23">
        <v>3.0000000000000001E-3</v>
      </c>
      <c r="K737" s="233">
        <v>2E-3</v>
      </c>
      <c r="L737" s="232" t="s">
        <v>288</v>
      </c>
      <c r="M737" s="232" t="s">
        <v>110</v>
      </c>
      <c r="N737" s="232">
        <v>3.0000000000000001E-3</v>
      </c>
      <c r="O737" s="232">
        <v>4.0000000000000001E-3</v>
      </c>
      <c r="P737" s="232" t="s">
        <v>111</v>
      </c>
      <c r="Q737" s="232" t="s">
        <v>288</v>
      </c>
      <c r="R737" s="232">
        <v>4.0000000000000001E-3</v>
      </c>
      <c r="S737" s="227"/>
      <c r="T737" s="228"/>
      <c r="U737" s="228"/>
      <c r="V737" s="228"/>
      <c r="W737" s="228"/>
      <c r="X737" s="228"/>
      <c r="Y737" s="228"/>
      <c r="Z737" s="228"/>
      <c r="AA737" s="228"/>
      <c r="AB737" s="228"/>
      <c r="AC737" s="228"/>
      <c r="AD737" s="228"/>
      <c r="AE737" s="228"/>
      <c r="AF737" s="228"/>
      <c r="AG737" s="228"/>
      <c r="AH737" s="228"/>
      <c r="AI737" s="228"/>
      <c r="AJ737" s="228"/>
      <c r="AK737" s="228"/>
      <c r="AL737" s="228"/>
      <c r="AM737" s="228"/>
      <c r="AN737" s="228"/>
      <c r="AO737" s="228"/>
      <c r="AP737" s="228"/>
      <c r="AQ737" s="228"/>
      <c r="AR737" s="228"/>
      <c r="AS737" s="228"/>
      <c r="AT737" s="228"/>
      <c r="AU737" s="228"/>
      <c r="AV737" s="228"/>
      <c r="AW737" s="228"/>
      <c r="AX737" s="228"/>
      <c r="AY737" s="228"/>
      <c r="AZ737" s="228"/>
      <c r="BA737" s="228"/>
      <c r="BB737" s="228"/>
      <c r="BC737" s="228"/>
      <c r="BD737" s="228"/>
      <c r="BE737" s="228"/>
      <c r="BF737" s="228"/>
      <c r="BG737" s="228"/>
      <c r="BH737" s="228"/>
      <c r="BI737" s="228"/>
      <c r="BJ737" s="228"/>
      <c r="BK737" s="228"/>
      <c r="BL737" s="228"/>
      <c r="BM737" s="229">
        <v>8</v>
      </c>
    </row>
    <row r="738" spans="1:65">
      <c r="A738" s="29"/>
      <c r="B738" s="19">
        <v>1</v>
      </c>
      <c r="C738" s="9">
        <v>3</v>
      </c>
      <c r="D738" s="232" t="s">
        <v>297</v>
      </c>
      <c r="E738" s="23">
        <v>3.0000000000000001E-3</v>
      </c>
      <c r="F738" s="232" t="s">
        <v>301</v>
      </c>
      <c r="G738" s="23">
        <v>3.0000000000000001E-3</v>
      </c>
      <c r="H738" s="23">
        <v>3.0000000000000001E-3</v>
      </c>
      <c r="I738" s="232" t="s">
        <v>301</v>
      </c>
      <c r="J738" s="23">
        <v>3.0000000000000001E-3</v>
      </c>
      <c r="K738" s="23">
        <v>3.0000000000000001E-3</v>
      </c>
      <c r="L738" s="232" t="s">
        <v>288</v>
      </c>
      <c r="M738" s="232" t="s">
        <v>110</v>
      </c>
      <c r="N738" s="232">
        <v>2E-3</v>
      </c>
      <c r="O738" s="232">
        <v>3.0000000000000001E-3</v>
      </c>
      <c r="P738" s="232" t="s">
        <v>111</v>
      </c>
      <c r="Q738" s="232" t="s">
        <v>288</v>
      </c>
      <c r="R738" s="232">
        <v>4.0000000000000001E-3</v>
      </c>
      <c r="S738" s="227"/>
      <c r="T738" s="228"/>
      <c r="U738" s="228"/>
      <c r="V738" s="228"/>
      <c r="W738" s="228"/>
      <c r="X738" s="228"/>
      <c r="Y738" s="228"/>
      <c r="Z738" s="228"/>
      <c r="AA738" s="228"/>
      <c r="AB738" s="228"/>
      <c r="AC738" s="228"/>
      <c r="AD738" s="228"/>
      <c r="AE738" s="228"/>
      <c r="AF738" s="228"/>
      <c r="AG738" s="228"/>
      <c r="AH738" s="228"/>
      <c r="AI738" s="228"/>
      <c r="AJ738" s="228"/>
      <c r="AK738" s="228"/>
      <c r="AL738" s="228"/>
      <c r="AM738" s="228"/>
      <c r="AN738" s="228"/>
      <c r="AO738" s="228"/>
      <c r="AP738" s="228"/>
      <c r="AQ738" s="228"/>
      <c r="AR738" s="228"/>
      <c r="AS738" s="228"/>
      <c r="AT738" s="228"/>
      <c r="AU738" s="228"/>
      <c r="AV738" s="228"/>
      <c r="AW738" s="228"/>
      <c r="AX738" s="228"/>
      <c r="AY738" s="228"/>
      <c r="AZ738" s="228"/>
      <c r="BA738" s="228"/>
      <c r="BB738" s="228"/>
      <c r="BC738" s="228"/>
      <c r="BD738" s="228"/>
      <c r="BE738" s="228"/>
      <c r="BF738" s="228"/>
      <c r="BG738" s="228"/>
      <c r="BH738" s="228"/>
      <c r="BI738" s="228"/>
      <c r="BJ738" s="228"/>
      <c r="BK738" s="228"/>
      <c r="BL738" s="228"/>
      <c r="BM738" s="229">
        <v>16</v>
      </c>
    </row>
    <row r="739" spans="1:65">
      <c r="A739" s="29"/>
      <c r="B739" s="19">
        <v>1</v>
      </c>
      <c r="C739" s="9">
        <v>4</v>
      </c>
      <c r="D739" s="232" t="s">
        <v>297</v>
      </c>
      <c r="E739" s="23">
        <v>3.0000000000000001E-3</v>
      </c>
      <c r="F739" s="232" t="s">
        <v>301</v>
      </c>
      <c r="G739" s="23">
        <v>3.0000000000000001E-3</v>
      </c>
      <c r="H739" s="23">
        <v>3.0000000000000001E-3</v>
      </c>
      <c r="I739" s="232" t="s">
        <v>301</v>
      </c>
      <c r="J739" s="23">
        <v>3.0000000000000001E-3</v>
      </c>
      <c r="K739" s="23">
        <v>3.0000000000000001E-3</v>
      </c>
      <c r="L739" s="232" t="s">
        <v>288</v>
      </c>
      <c r="M739" s="232" t="s">
        <v>110</v>
      </c>
      <c r="N739" s="232">
        <v>3.0000000000000001E-3</v>
      </c>
      <c r="O739" s="232">
        <v>4.0000000000000001E-3</v>
      </c>
      <c r="P739" s="232" t="s">
        <v>111</v>
      </c>
      <c r="Q739" s="232" t="s">
        <v>288</v>
      </c>
      <c r="R739" s="232">
        <v>3.0000000000000001E-3</v>
      </c>
      <c r="S739" s="227"/>
      <c r="T739" s="228"/>
      <c r="U739" s="228"/>
      <c r="V739" s="228"/>
      <c r="W739" s="228"/>
      <c r="X739" s="228"/>
      <c r="Y739" s="228"/>
      <c r="Z739" s="228"/>
      <c r="AA739" s="228"/>
      <c r="AB739" s="228"/>
      <c r="AC739" s="228"/>
      <c r="AD739" s="228"/>
      <c r="AE739" s="228"/>
      <c r="AF739" s="228"/>
      <c r="AG739" s="228"/>
      <c r="AH739" s="228"/>
      <c r="AI739" s="228"/>
      <c r="AJ739" s="228"/>
      <c r="AK739" s="228"/>
      <c r="AL739" s="228"/>
      <c r="AM739" s="228"/>
      <c r="AN739" s="228"/>
      <c r="AO739" s="228"/>
      <c r="AP739" s="228"/>
      <c r="AQ739" s="228"/>
      <c r="AR739" s="228"/>
      <c r="AS739" s="228"/>
      <c r="AT739" s="228"/>
      <c r="AU739" s="228"/>
      <c r="AV739" s="228"/>
      <c r="AW739" s="228"/>
      <c r="AX739" s="228"/>
      <c r="AY739" s="228"/>
      <c r="AZ739" s="228"/>
      <c r="BA739" s="228"/>
      <c r="BB739" s="228"/>
      <c r="BC739" s="228"/>
      <c r="BD739" s="228"/>
      <c r="BE739" s="228"/>
      <c r="BF739" s="228"/>
      <c r="BG739" s="228"/>
      <c r="BH739" s="228"/>
      <c r="BI739" s="228"/>
      <c r="BJ739" s="228"/>
      <c r="BK739" s="228"/>
      <c r="BL739" s="228"/>
      <c r="BM739" s="229">
        <v>3.0000000000000001E-3</v>
      </c>
    </row>
    <row r="740" spans="1:65">
      <c r="A740" s="29"/>
      <c r="B740" s="19">
        <v>1</v>
      </c>
      <c r="C740" s="9">
        <v>5</v>
      </c>
      <c r="D740" s="232" t="s">
        <v>297</v>
      </c>
      <c r="E740" s="23">
        <v>3.0000000000000001E-3</v>
      </c>
      <c r="F740" s="232" t="s">
        <v>301</v>
      </c>
      <c r="G740" s="23">
        <v>3.0000000000000001E-3</v>
      </c>
      <c r="H740" s="23">
        <v>3.0000000000000001E-3</v>
      </c>
      <c r="I740" s="232" t="s">
        <v>301</v>
      </c>
      <c r="J740" s="23">
        <v>3.0000000000000001E-3</v>
      </c>
      <c r="K740" s="23">
        <v>3.0000000000000001E-3</v>
      </c>
      <c r="L740" s="232" t="s">
        <v>288</v>
      </c>
      <c r="M740" s="232" t="s">
        <v>110</v>
      </c>
      <c r="N740" s="232">
        <v>2E-3</v>
      </c>
      <c r="O740" s="232">
        <v>3.0000000000000001E-3</v>
      </c>
      <c r="P740" s="232" t="s">
        <v>111</v>
      </c>
      <c r="Q740" s="232" t="s">
        <v>288</v>
      </c>
      <c r="R740" s="232">
        <v>6.0000000000000001E-3</v>
      </c>
      <c r="S740" s="227"/>
      <c r="T740" s="228"/>
      <c r="U740" s="228"/>
      <c r="V740" s="228"/>
      <c r="W740" s="228"/>
      <c r="X740" s="228"/>
      <c r="Y740" s="228"/>
      <c r="Z740" s="228"/>
      <c r="AA740" s="228"/>
      <c r="AB740" s="228"/>
      <c r="AC740" s="228"/>
      <c r="AD740" s="228"/>
      <c r="AE740" s="228"/>
      <c r="AF740" s="228"/>
      <c r="AG740" s="228"/>
      <c r="AH740" s="228"/>
      <c r="AI740" s="228"/>
      <c r="AJ740" s="228"/>
      <c r="AK740" s="228"/>
      <c r="AL740" s="228"/>
      <c r="AM740" s="228"/>
      <c r="AN740" s="228"/>
      <c r="AO740" s="228"/>
      <c r="AP740" s="228"/>
      <c r="AQ740" s="228"/>
      <c r="AR740" s="228"/>
      <c r="AS740" s="228"/>
      <c r="AT740" s="228"/>
      <c r="AU740" s="228"/>
      <c r="AV740" s="228"/>
      <c r="AW740" s="228"/>
      <c r="AX740" s="228"/>
      <c r="AY740" s="228"/>
      <c r="AZ740" s="228"/>
      <c r="BA740" s="228"/>
      <c r="BB740" s="228"/>
      <c r="BC740" s="228"/>
      <c r="BD740" s="228"/>
      <c r="BE740" s="228"/>
      <c r="BF740" s="228"/>
      <c r="BG740" s="228"/>
      <c r="BH740" s="228"/>
      <c r="BI740" s="228"/>
      <c r="BJ740" s="228"/>
      <c r="BK740" s="228"/>
      <c r="BL740" s="228"/>
      <c r="BM740" s="229">
        <v>14</v>
      </c>
    </row>
    <row r="741" spans="1:65">
      <c r="A741" s="29"/>
      <c r="B741" s="19">
        <v>1</v>
      </c>
      <c r="C741" s="9">
        <v>6</v>
      </c>
      <c r="D741" s="232" t="s">
        <v>297</v>
      </c>
      <c r="E741" s="23">
        <v>3.0000000000000001E-3</v>
      </c>
      <c r="F741" s="232" t="s">
        <v>301</v>
      </c>
      <c r="G741" s="23">
        <v>3.0000000000000001E-3</v>
      </c>
      <c r="H741" s="232" t="s">
        <v>302</v>
      </c>
      <c r="I741" s="232" t="s">
        <v>301</v>
      </c>
      <c r="J741" s="23">
        <v>3.0000000000000001E-3</v>
      </c>
      <c r="K741" s="23">
        <v>3.0000000000000001E-3</v>
      </c>
      <c r="L741" s="232" t="s">
        <v>288</v>
      </c>
      <c r="M741" s="232" t="s">
        <v>110</v>
      </c>
      <c r="N741" s="232">
        <v>3.0000000000000001E-3</v>
      </c>
      <c r="O741" s="232">
        <v>5.0000000000000001E-3</v>
      </c>
      <c r="P741" s="232" t="s">
        <v>111</v>
      </c>
      <c r="Q741" s="232" t="s">
        <v>288</v>
      </c>
      <c r="R741" s="232">
        <v>4.0000000000000001E-3</v>
      </c>
      <c r="S741" s="227"/>
      <c r="T741" s="228"/>
      <c r="U741" s="228"/>
      <c r="V741" s="228"/>
      <c r="W741" s="228"/>
      <c r="X741" s="228"/>
      <c r="Y741" s="228"/>
      <c r="Z741" s="228"/>
      <c r="AA741" s="228"/>
      <c r="AB741" s="228"/>
      <c r="AC741" s="228"/>
      <c r="AD741" s="228"/>
      <c r="AE741" s="228"/>
      <c r="AF741" s="228"/>
      <c r="AG741" s="228"/>
      <c r="AH741" s="228"/>
      <c r="AI741" s="228"/>
      <c r="AJ741" s="228"/>
      <c r="AK741" s="228"/>
      <c r="AL741" s="228"/>
      <c r="AM741" s="228"/>
      <c r="AN741" s="228"/>
      <c r="AO741" s="228"/>
      <c r="AP741" s="228"/>
      <c r="AQ741" s="228"/>
      <c r="AR741" s="228"/>
      <c r="AS741" s="228"/>
      <c r="AT741" s="228"/>
      <c r="AU741" s="228"/>
      <c r="AV741" s="228"/>
      <c r="AW741" s="228"/>
      <c r="AX741" s="228"/>
      <c r="AY741" s="228"/>
      <c r="AZ741" s="228"/>
      <c r="BA741" s="228"/>
      <c r="BB741" s="228"/>
      <c r="BC741" s="228"/>
      <c r="BD741" s="228"/>
      <c r="BE741" s="228"/>
      <c r="BF741" s="228"/>
      <c r="BG741" s="228"/>
      <c r="BH741" s="228"/>
      <c r="BI741" s="228"/>
      <c r="BJ741" s="228"/>
      <c r="BK741" s="228"/>
      <c r="BL741" s="228"/>
      <c r="BM741" s="54"/>
    </row>
    <row r="742" spans="1:65">
      <c r="A742" s="29"/>
      <c r="B742" s="20" t="s">
        <v>268</v>
      </c>
      <c r="C742" s="12"/>
      <c r="D742" s="230" t="s">
        <v>632</v>
      </c>
      <c r="E742" s="230">
        <v>2.9999999999999996E-3</v>
      </c>
      <c r="F742" s="230">
        <v>3.0000000000000001E-3</v>
      </c>
      <c r="G742" s="230">
        <v>2.9999999999999996E-3</v>
      </c>
      <c r="H742" s="230">
        <v>3.0000000000000001E-3</v>
      </c>
      <c r="I742" s="230">
        <v>0.01</v>
      </c>
      <c r="J742" s="230">
        <v>2.9999999999999996E-3</v>
      </c>
      <c r="K742" s="230">
        <v>2.8333333333333331E-3</v>
      </c>
      <c r="L742" s="230" t="s">
        <v>632</v>
      </c>
      <c r="M742" s="230" t="s">
        <v>632</v>
      </c>
      <c r="N742" s="230">
        <v>2.5000000000000001E-3</v>
      </c>
      <c r="O742" s="230">
        <v>3.666666666666667E-3</v>
      </c>
      <c r="P742" s="230" t="s">
        <v>632</v>
      </c>
      <c r="Q742" s="230" t="s">
        <v>632</v>
      </c>
      <c r="R742" s="230">
        <v>4.3333333333333331E-3</v>
      </c>
      <c r="S742" s="227"/>
      <c r="T742" s="228"/>
      <c r="U742" s="228"/>
      <c r="V742" s="228"/>
      <c r="W742" s="228"/>
      <c r="X742" s="228"/>
      <c r="Y742" s="228"/>
      <c r="Z742" s="228"/>
      <c r="AA742" s="228"/>
      <c r="AB742" s="228"/>
      <c r="AC742" s="228"/>
      <c r="AD742" s="228"/>
      <c r="AE742" s="228"/>
      <c r="AF742" s="228"/>
      <c r="AG742" s="228"/>
      <c r="AH742" s="228"/>
      <c r="AI742" s="228"/>
      <c r="AJ742" s="228"/>
      <c r="AK742" s="228"/>
      <c r="AL742" s="228"/>
      <c r="AM742" s="228"/>
      <c r="AN742" s="228"/>
      <c r="AO742" s="228"/>
      <c r="AP742" s="228"/>
      <c r="AQ742" s="228"/>
      <c r="AR742" s="228"/>
      <c r="AS742" s="228"/>
      <c r="AT742" s="228"/>
      <c r="AU742" s="228"/>
      <c r="AV742" s="228"/>
      <c r="AW742" s="228"/>
      <c r="AX742" s="228"/>
      <c r="AY742" s="228"/>
      <c r="AZ742" s="228"/>
      <c r="BA742" s="228"/>
      <c r="BB742" s="228"/>
      <c r="BC742" s="228"/>
      <c r="BD742" s="228"/>
      <c r="BE742" s="228"/>
      <c r="BF742" s="228"/>
      <c r="BG742" s="228"/>
      <c r="BH742" s="228"/>
      <c r="BI742" s="228"/>
      <c r="BJ742" s="228"/>
      <c r="BK742" s="228"/>
      <c r="BL742" s="228"/>
      <c r="BM742" s="54"/>
    </row>
    <row r="743" spans="1:65">
      <c r="A743" s="29"/>
      <c r="B743" s="3" t="s">
        <v>269</v>
      </c>
      <c r="C743" s="28"/>
      <c r="D743" s="23" t="s">
        <v>632</v>
      </c>
      <c r="E743" s="23">
        <v>3.0000000000000001E-3</v>
      </c>
      <c r="F743" s="23">
        <v>3.0000000000000001E-3</v>
      </c>
      <c r="G743" s="23">
        <v>3.0000000000000001E-3</v>
      </c>
      <c r="H743" s="23">
        <v>3.0000000000000001E-3</v>
      </c>
      <c r="I743" s="23">
        <v>0.01</v>
      </c>
      <c r="J743" s="23">
        <v>3.0000000000000001E-3</v>
      </c>
      <c r="K743" s="23">
        <v>3.0000000000000001E-3</v>
      </c>
      <c r="L743" s="23" t="s">
        <v>632</v>
      </c>
      <c r="M743" s="23" t="s">
        <v>632</v>
      </c>
      <c r="N743" s="23">
        <v>2.5000000000000001E-3</v>
      </c>
      <c r="O743" s="23">
        <v>3.5000000000000001E-3</v>
      </c>
      <c r="P743" s="23" t="s">
        <v>632</v>
      </c>
      <c r="Q743" s="23" t="s">
        <v>632</v>
      </c>
      <c r="R743" s="23">
        <v>4.0000000000000001E-3</v>
      </c>
      <c r="S743" s="227"/>
      <c r="T743" s="228"/>
      <c r="U743" s="228"/>
      <c r="V743" s="228"/>
      <c r="W743" s="228"/>
      <c r="X743" s="228"/>
      <c r="Y743" s="228"/>
      <c r="Z743" s="228"/>
      <c r="AA743" s="228"/>
      <c r="AB743" s="228"/>
      <c r="AC743" s="228"/>
      <c r="AD743" s="228"/>
      <c r="AE743" s="228"/>
      <c r="AF743" s="228"/>
      <c r="AG743" s="228"/>
      <c r="AH743" s="228"/>
      <c r="AI743" s="228"/>
      <c r="AJ743" s="228"/>
      <c r="AK743" s="228"/>
      <c r="AL743" s="228"/>
      <c r="AM743" s="228"/>
      <c r="AN743" s="228"/>
      <c r="AO743" s="228"/>
      <c r="AP743" s="228"/>
      <c r="AQ743" s="228"/>
      <c r="AR743" s="228"/>
      <c r="AS743" s="228"/>
      <c r="AT743" s="228"/>
      <c r="AU743" s="228"/>
      <c r="AV743" s="228"/>
      <c r="AW743" s="228"/>
      <c r="AX743" s="228"/>
      <c r="AY743" s="228"/>
      <c r="AZ743" s="228"/>
      <c r="BA743" s="228"/>
      <c r="BB743" s="228"/>
      <c r="BC743" s="228"/>
      <c r="BD743" s="228"/>
      <c r="BE743" s="228"/>
      <c r="BF743" s="228"/>
      <c r="BG743" s="228"/>
      <c r="BH743" s="228"/>
      <c r="BI743" s="228"/>
      <c r="BJ743" s="228"/>
      <c r="BK743" s="228"/>
      <c r="BL743" s="228"/>
      <c r="BM743" s="54"/>
    </row>
    <row r="744" spans="1:65">
      <c r="A744" s="29"/>
      <c r="B744" s="3" t="s">
        <v>270</v>
      </c>
      <c r="C744" s="28"/>
      <c r="D744" s="23" t="s">
        <v>632</v>
      </c>
      <c r="E744" s="23">
        <v>4.7507358941313415E-19</v>
      </c>
      <c r="F744" s="23" t="s">
        <v>632</v>
      </c>
      <c r="G744" s="23">
        <v>4.7507358941313415E-19</v>
      </c>
      <c r="H744" s="23">
        <v>0</v>
      </c>
      <c r="I744" s="23" t="s">
        <v>632</v>
      </c>
      <c r="J744" s="23">
        <v>4.7507358941313415E-19</v>
      </c>
      <c r="K744" s="23">
        <v>4.0824829046386303E-4</v>
      </c>
      <c r="L744" s="23" t="s">
        <v>632</v>
      </c>
      <c r="M744" s="23" t="s">
        <v>632</v>
      </c>
      <c r="N744" s="23">
        <v>5.4772255750516611E-4</v>
      </c>
      <c r="O744" s="23">
        <v>8.1649658092772606E-4</v>
      </c>
      <c r="P744" s="23" t="s">
        <v>632</v>
      </c>
      <c r="Q744" s="23" t="s">
        <v>632</v>
      </c>
      <c r="R744" s="23">
        <v>1.0327955589886444E-3</v>
      </c>
      <c r="S744" s="227"/>
      <c r="T744" s="228"/>
      <c r="U744" s="228"/>
      <c r="V744" s="228"/>
      <c r="W744" s="228"/>
      <c r="X744" s="228"/>
      <c r="Y744" s="228"/>
      <c r="Z744" s="228"/>
      <c r="AA744" s="228"/>
      <c r="AB744" s="228"/>
      <c r="AC744" s="228"/>
      <c r="AD744" s="228"/>
      <c r="AE744" s="228"/>
      <c r="AF744" s="228"/>
      <c r="AG744" s="228"/>
      <c r="AH744" s="228"/>
      <c r="AI744" s="228"/>
      <c r="AJ744" s="228"/>
      <c r="AK744" s="228"/>
      <c r="AL744" s="228"/>
      <c r="AM744" s="228"/>
      <c r="AN744" s="228"/>
      <c r="AO744" s="228"/>
      <c r="AP744" s="228"/>
      <c r="AQ744" s="228"/>
      <c r="AR744" s="228"/>
      <c r="AS744" s="228"/>
      <c r="AT744" s="228"/>
      <c r="AU744" s="228"/>
      <c r="AV744" s="228"/>
      <c r="AW744" s="228"/>
      <c r="AX744" s="228"/>
      <c r="AY744" s="228"/>
      <c r="AZ744" s="228"/>
      <c r="BA744" s="228"/>
      <c r="BB744" s="228"/>
      <c r="BC744" s="228"/>
      <c r="BD744" s="228"/>
      <c r="BE744" s="228"/>
      <c r="BF744" s="228"/>
      <c r="BG744" s="228"/>
      <c r="BH744" s="228"/>
      <c r="BI744" s="228"/>
      <c r="BJ744" s="228"/>
      <c r="BK744" s="228"/>
      <c r="BL744" s="228"/>
      <c r="BM744" s="54"/>
    </row>
    <row r="745" spans="1:65">
      <c r="A745" s="29"/>
      <c r="B745" s="3" t="s">
        <v>86</v>
      </c>
      <c r="C745" s="28"/>
      <c r="D745" s="13" t="s">
        <v>632</v>
      </c>
      <c r="E745" s="13">
        <v>1.583578631377114E-16</v>
      </c>
      <c r="F745" s="13" t="s">
        <v>632</v>
      </c>
      <c r="G745" s="13">
        <v>1.583578631377114E-16</v>
      </c>
      <c r="H745" s="13">
        <v>0</v>
      </c>
      <c r="I745" s="13" t="s">
        <v>632</v>
      </c>
      <c r="J745" s="13">
        <v>1.583578631377114E-16</v>
      </c>
      <c r="K745" s="13">
        <v>0.14408763192842225</v>
      </c>
      <c r="L745" s="13" t="s">
        <v>632</v>
      </c>
      <c r="M745" s="13" t="s">
        <v>632</v>
      </c>
      <c r="N745" s="13">
        <v>0.21908902300206645</v>
      </c>
      <c r="O745" s="13">
        <v>0.22268088570756164</v>
      </c>
      <c r="P745" s="13" t="s">
        <v>632</v>
      </c>
      <c r="Q745" s="13" t="s">
        <v>632</v>
      </c>
      <c r="R745" s="13">
        <v>0.23833743668968718</v>
      </c>
      <c r="S745" s="145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3" t="s">
        <v>271</v>
      </c>
      <c r="C746" s="28"/>
      <c r="D746" s="13" t="s">
        <v>632</v>
      </c>
      <c r="E746" s="13">
        <v>-1.1102230246251565E-16</v>
      </c>
      <c r="F746" s="13">
        <v>0</v>
      </c>
      <c r="G746" s="13">
        <v>-1.1102230246251565E-16</v>
      </c>
      <c r="H746" s="13">
        <v>0</v>
      </c>
      <c r="I746" s="13">
        <v>2.3333333333333335</v>
      </c>
      <c r="J746" s="13">
        <v>-1.1102230246251565E-16</v>
      </c>
      <c r="K746" s="13">
        <v>-5.5555555555555691E-2</v>
      </c>
      <c r="L746" s="13" t="s">
        <v>632</v>
      </c>
      <c r="M746" s="13" t="s">
        <v>632</v>
      </c>
      <c r="N746" s="13">
        <v>-0.16666666666666663</v>
      </c>
      <c r="O746" s="13">
        <v>0.22222222222222232</v>
      </c>
      <c r="P746" s="13" t="s">
        <v>632</v>
      </c>
      <c r="Q746" s="13" t="s">
        <v>632</v>
      </c>
      <c r="R746" s="13">
        <v>0.44444444444444442</v>
      </c>
      <c r="S746" s="145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45" t="s">
        <v>272</v>
      </c>
      <c r="C747" s="46"/>
      <c r="D747" s="44">
        <v>0.67</v>
      </c>
      <c r="E747" s="44">
        <v>0</v>
      </c>
      <c r="F747" s="44">
        <v>2.25</v>
      </c>
      <c r="G747" s="44">
        <v>0</v>
      </c>
      <c r="H747" s="44">
        <v>0.67</v>
      </c>
      <c r="I747" s="44">
        <v>0.67</v>
      </c>
      <c r="J747" s="44">
        <v>0</v>
      </c>
      <c r="K747" s="44">
        <v>0.22</v>
      </c>
      <c r="L747" s="44">
        <v>29.67</v>
      </c>
      <c r="M747" s="44">
        <v>63.39</v>
      </c>
      <c r="N747" s="44">
        <v>0.67</v>
      </c>
      <c r="O747" s="44">
        <v>0.9</v>
      </c>
      <c r="P747" s="44">
        <v>2.7</v>
      </c>
      <c r="Q747" s="44">
        <v>29.67</v>
      </c>
      <c r="R747" s="44">
        <v>1.8</v>
      </c>
      <c r="S747" s="145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B748" s="3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BM748" s="53"/>
    </row>
    <row r="749" spans="1:65" ht="15">
      <c r="B749" s="8" t="s">
        <v>527</v>
      </c>
      <c r="BM749" s="27" t="s">
        <v>66</v>
      </c>
    </row>
    <row r="750" spans="1:65" ht="15">
      <c r="A750" s="24" t="s">
        <v>60</v>
      </c>
      <c r="B750" s="18" t="s">
        <v>117</v>
      </c>
      <c r="C750" s="15" t="s">
        <v>118</v>
      </c>
      <c r="D750" s="16" t="s">
        <v>240</v>
      </c>
      <c r="E750" s="17" t="s">
        <v>240</v>
      </c>
      <c r="F750" s="17" t="s">
        <v>240</v>
      </c>
      <c r="G750" s="17" t="s">
        <v>240</v>
      </c>
      <c r="H750" s="17" t="s">
        <v>240</v>
      </c>
      <c r="I750" s="17" t="s">
        <v>240</v>
      </c>
      <c r="J750" s="17" t="s">
        <v>240</v>
      </c>
      <c r="K750" s="17" t="s">
        <v>240</v>
      </c>
      <c r="L750" s="17" t="s">
        <v>240</v>
      </c>
      <c r="M750" s="17" t="s">
        <v>240</v>
      </c>
      <c r="N750" s="17" t="s">
        <v>240</v>
      </c>
      <c r="O750" s="17" t="s">
        <v>240</v>
      </c>
      <c r="P750" s="17" t="s">
        <v>240</v>
      </c>
      <c r="Q750" s="17" t="s">
        <v>240</v>
      </c>
      <c r="R750" s="17" t="s">
        <v>240</v>
      </c>
      <c r="S750" s="17" t="s">
        <v>240</v>
      </c>
      <c r="T750" s="17" t="s">
        <v>240</v>
      </c>
      <c r="U750" s="17" t="s">
        <v>240</v>
      </c>
      <c r="V750" s="17" t="s">
        <v>240</v>
      </c>
      <c r="W750" s="17" t="s">
        <v>240</v>
      </c>
      <c r="X750" s="145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241</v>
      </c>
      <c r="C751" s="9" t="s">
        <v>241</v>
      </c>
      <c r="D751" s="143" t="s">
        <v>243</v>
      </c>
      <c r="E751" s="144" t="s">
        <v>244</v>
      </c>
      <c r="F751" s="144" t="s">
        <v>245</v>
      </c>
      <c r="G751" s="144" t="s">
        <v>246</v>
      </c>
      <c r="H751" s="144" t="s">
        <v>247</v>
      </c>
      <c r="I751" s="144" t="s">
        <v>248</v>
      </c>
      <c r="J751" s="144" t="s">
        <v>249</v>
      </c>
      <c r="K751" s="144" t="s">
        <v>250</v>
      </c>
      <c r="L751" s="144" t="s">
        <v>251</v>
      </c>
      <c r="M751" s="144" t="s">
        <v>252</v>
      </c>
      <c r="N751" s="144" t="s">
        <v>253</v>
      </c>
      <c r="O751" s="144" t="s">
        <v>254</v>
      </c>
      <c r="P751" s="144" t="s">
        <v>255</v>
      </c>
      <c r="Q751" s="144" t="s">
        <v>257</v>
      </c>
      <c r="R751" s="144" t="s">
        <v>258</v>
      </c>
      <c r="S751" s="144" t="s">
        <v>259</v>
      </c>
      <c r="T751" s="144" t="s">
        <v>260</v>
      </c>
      <c r="U751" s="144" t="s">
        <v>283</v>
      </c>
      <c r="V751" s="144" t="s">
        <v>285</v>
      </c>
      <c r="W751" s="144" t="s">
        <v>261</v>
      </c>
      <c r="X751" s="145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1</v>
      </c>
    </row>
    <row r="752" spans="1:65">
      <c r="A752" s="29"/>
      <c r="B752" s="19"/>
      <c r="C752" s="9"/>
      <c r="D752" s="10" t="s">
        <v>286</v>
      </c>
      <c r="E752" s="11" t="s">
        <v>286</v>
      </c>
      <c r="F752" s="11" t="s">
        <v>120</v>
      </c>
      <c r="G752" s="11" t="s">
        <v>286</v>
      </c>
      <c r="H752" s="11" t="s">
        <v>286</v>
      </c>
      <c r="I752" s="11" t="s">
        <v>120</v>
      </c>
      <c r="J752" s="11" t="s">
        <v>287</v>
      </c>
      <c r="K752" s="11" t="s">
        <v>286</v>
      </c>
      <c r="L752" s="11" t="s">
        <v>286</v>
      </c>
      <c r="M752" s="11" t="s">
        <v>286</v>
      </c>
      <c r="N752" s="11" t="s">
        <v>120</v>
      </c>
      <c r="O752" s="11" t="s">
        <v>120</v>
      </c>
      <c r="P752" s="11" t="s">
        <v>286</v>
      </c>
      <c r="Q752" s="11" t="s">
        <v>286</v>
      </c>
      <c r="R752" s="11" t="s">
        <v>287</v>
      </c>
      <c r="S752" s="11" t="s">
        <v>287</v>
      </c>
      <c r="T752" s="11" t="s">
        <v>120</v>
      </c>
      <c r="U752" s="11" t="s">
        <v>120</v>
      </c>
      <c r="V752" s="11" t="s">
        <v>286</v>
      </c>
      <c r="W752" s="11" t="s">
        <v>286</v>
      </c>
      <c r="X752" s="145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145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8">
        <v>1</v>
      </c>
      <c r="C754" s="14">
        <v>1</v>
      </c>
      <c r="D754" s="226">
        <v>0.49</v>
      </c>
      <c r="E754" s="226">
        <v>0.46999999999999992</v>
      </c>
      <c r="F754" s="226">
        <v>0.46769999999999995</v>
      </c>
      <c r="G754" s="226">
        <v>0.49</v>
      </c>
      <c r="H754" s="226">
        <v>0.45219999999999999</v>
      </c>
      <c r="I754" s="226">
        <v>0.45319949999999998</v>
      </c>
      <c r="J754" s="226">
        <v>0.44</v>
      </c>
      <c r="K754" s="226">
        <v>0.49</v>
      </c>
      <c r="L754" s="231">
        <v>0.4</v>
      </c>
      <c r="M754" s="226">
        <v>0.48</v>
      </c>
      <c r="N754" s="226">
        <v>0.46600000000000003</v>
      </c>
      <c r="O754" s="226">
        <v>0.49899999999999994</v>
      </c>
      <c r="P754" s="226">
        <v>0.48</v>
      </c>
      <c r="Q754" s="226">
        <v>0.52100000000000002</v>
      </c>
      <c r="R754" s="231">
        <v>0.42</v>
      </c>
      <c r="S754" s="226">
        <v>0.49179760739460654</v>
      </c>
      <c r="T754" s="226">
        <v>0.50800000000000001</v>
      </c>
      <c r="U754" s="226">
        <v>0.49645276799026633</v>
      </c>
      <c r="V754" s="226">
        <v>0.48</v>
      </c>
      <c r="W754" s="226">
        <v>0.5</v>
      </c>
      <c r="X754" s="227"/>
      <c r="Y754" s="228"/>
      <c r="Z754" s="228"/>
      <c r="AA754" s="228"/>
      <c r="AB754" s="228"/>
      <c r="AC754" s="228"/>
      <c r="AD754" s="228"/>
      <c r="AE754" s="228"/>
      <c r="AF754" s="228"/>
      <c r="AG754" s="228"/>
      <c r="AH754" s="228"/>
      <c r="AI754" s="228"/>
      <c r="AJ754" s="228"/>
      <c r="AK754" s="228"/>
      <c r="AL754" s="228"/>
      <c r="AM754" s="228"/>
      <c r="AN754" s="228"/>
      <c r="AO754" s="228"/>
      <c r="AP754" s="228"/>
      <c r="AQ754" s="228"/>
      <c r="AR754" s="228"/>
      <c r="AS754" s="228"/>
      <c r="AT754" s="228"/>
      <c r="AU754" s="228"/>
      <c r="AV754" s="228"/>
      <c r="AW754" s="228"/>
      <c r="AX754" s="228"/>
      <c r="AY754" s="228"/>
      <c r="AZ754" s="228"/>
      <c r="BA754" s="228"/>
      <c r="BB754" s="228"/>
      <c r="BC754" s="228"/>
      <c r="BD754" s="228"/>
      <c r="BE754" s="228"/>
      <c r="BF754" s="228"/>
      <c r="BG754" s="228"/>
      <c r="BH754" s="228"/>
      <c r="BI754" s="228"/>
      <c r="BJ754" s="228"/>
      <c r="BK754" s="228"/>
      <c r="BL754" s="228"/>
      <c r="BM754" s="229">
        <v>1</v>
      </c>
    </row>
    <row r="755" spans="1:65">
      <c r="A755" s="29"/>
      <c r="B755" s="19">
        <v>1</v>
      </c>
      <c r="C755" s="9">
        <v>2</v>
      </c>
      <c r="D755" s="23">
        <v>0.48</v>
      </c>
      <c r="E755" s="23">
        <v>0.49</v>
      </c>
      <c r="F755" s="23">
        <v>0.47499999999999998</v>
      </c>
      <c r="G755" s="23">
        <v>0.5</v>
      </c>
      <c r="H755" s="23">
        <v>0.4541</v>
      </c>
      <c r="I755" s="23">
        <v>0.45101949999999996</v>
      </c>
      <c r="J755" s="23">
        <v>0.44</v>
      </c>
      <c r="K755" s="23">
        <v>0.49</v>
      </c>
      <c r="L755" s="232">
        <v>0.4</v>
      </c>
      <c r="M755" s="23">
        <v>0.46999999999999992</v>
      </c>
      <c r="N755" s="23">
        <v>0.46600000000000003</v>
      </c>
      <c r="O755" s="23">
        <v>0.49899999999999994</v>
      </c>
      <c r="P755" s="23">
        <v>0.48</v>
      </c>
      <c r="Q755" s="23">
        <v>0.51400000000000001</v>
      </c>
      <c r="R755" s="232">
        <v>0.39</v>
      </c>
      <c r="S755" s="23">
        <v>0.48814899077416529</v>
      </c>
      <c r="T755" s="23">
        <v>0.501</v>
      </c>
      <c r="U755" s="23">
        <v>0.49716528951754929</v>
      </c>
      <c r="V755" s="23">
        <v>0.45999999999999996</v>
      </c>
      <c r="W755" s="23">
        <v>0.48</v>
      </c>
      <c r="X755" s="227"/>
      <c r="Y755" s="228"/>
      <c r="Z755" s="228"/>
      <c r="AA755" s="228"/>
      <c r="AB755" s="228"/>
      <c r="AC755" s="228"/>
      <c r="AD755" s="228"/>
      <c r="AE755" s="228"/>
      <c r="AF755" s="228"/>
      <c r="AG755" s="228"/>
      <c r="AH755" s="228"/>
      <c r="AI755" s="228"/>
      <c r="AJ755" s="228"/>
      <c r="AK755" s="228"/>
      <c r="AL755" s="228"/>
      <c r="AM755" s="228"/>
      <c r="AN755" s="228"/>
      <c r="AO755" s="228"/>
      <c r="AP755" s="228"/>
      <c r="AQ755" s="228"/>
      <c r="AR755" s="228"/>
      <c r="AS755" s="228"/>
      <c r="AT755" s="228"/>
      <c r="AU755" s="228"/>
      <c r="AV755" s="228"/>
      <c r="AW755" s="228"/>
      <c r="AX755" s="228"/>
      <c r="AY755" s="228"/>
      <c r="AZ755" s="228"/>
      <c r="BA755" s="228"/>
      <c r="BB755" s="228"/>
      <c r="BC755" s="228"/>
      <c r="BD755" s="228"/>
      <c r="BE755" s="228"/>
      <c r="BF755" s="228"/>
      <c r="BG755" s="228"/>
      <c r="BH755" s="228"/>
      <c r="BI755" s="228"/>
      <c r="BJ755" s="228"/>
      <c r="BK755" s="228"/>
      <c r="BL755" s="228"/>
      <c r="BM755" s="229">
        <v>17</v>
      </c>
    </row>
    <row r="756" spans="1:65">
      <c r="A756" s="29"/>
      <c r="B756" s="19">
        <v>1</v>
      </c>
      <c r="C756" s="9">
        <v>3</v>
      </c>
      <c r="D756" s="23">
        <v>0.49</v>
      </c>
      <c r="E756" s="23">
        <v>0.48</v>
      </c>
      <c r="F756" s="23">
        <v>0.46849999999999997</v>
      </c>
      <c r="G756" s="23">
        <v>0.5</v>
      </c>
      <c r="H756" s="23">
        <v>0.44190000000000002</v>
      </c>
      <c r="I756" s="23">
        <v>0.45326350000000004</v>
      </c>
      <c r="J756" s="23">
        <v>0.45999999999999996</v>
      </c>
      <c r="K756" s="23">
        <v>0.49</v>
      </c>
      <c r="L756" s="232">
        <v>0.40999999999999992</v>
      </c>
      <c r="M756" s="23">
        <v>0.49</v>
      </c>
      <c r="N756" s="23">
        <v>0.46699999999999997</v>
      </c>
      <c r="O756" s="233">
        <v>0.52400000000000002</v>
      </c>
      <c r="P756" s="23">
        <v>0.48</v>
      </c>
      <c r="Q756" s="23">
        <v>0.51300000000000001</v>
      </c>
      <c r="R756" s="232">
        <v>0.38</v>
      </c>
      <c r="S756" s="23">
        <v>0.48582994885906677</v>
      </c>
      <c r="T756" s="23">
        <v>0.498</v>
      </c>
      <c r="U756" s="23">
        <v>0.5000761290300223</v>
      </c>
      <c r="V756" s="23">
        <v>0.45999999999999996</v>
      </c>
      <c r="W756" s="23">
        <v>0.5</v>
      </c>
      <c r="X756" s="227"/>
      <c r="Y756" s="228"/>
      <c r="Z756" s="228"/>
      <c r="AA756" s="228"/>
      <c r="AB756" s="228"/>
      <c r="AC756" s="228"/>
      <c r="AD756" s="228"/>
      <c r="AE756" s="228"/>
      <c r="AF756" s="228"/>
      <c r="AG756" s="228"/>
      <c r="AH756" s="228"/>
      <c r="AI756" s="228"/>
      <c r="AJ756" s="228"/>
      <c r="AK756" s="228"/>
      <c r="AL756" s="228"/>
      <c r="AM756" s="228"/>
      <c r="AN756" s="228"/>
      <c r="AO756" s="228"/>
      <c r="AP756" s="228"/>
      <c r="AQ756" s="228"/>
      <c r="AR756" s="228"/>
      <c r="AS756" s="228"/>
      <c r="AT756" s="228"/>
      <c r="AU756" s="228"/>
      <c r="AV756" s="228"/>
      <c r="AW756" s="228"/>
      <c r="AX756" s="228"/>
      <c r="AY756" s="228"/>
      <c r="AZ756" s="228"/>
      <c r="BA756" s="228"/>
      <c r="BB756" s="228"/>
      <c r="BC756" s="228"/>
      <c r="BD756" s="228"/>
      <c r="BE756" s="228"/>
      <c r="BF756" s="228"/>
      <c r="BG756" s="228"/>
      <c r="BH756" s="228"/>
      <c r="BI756" s="228"/>
      <c r="BJ756" s="228"/>
      <c r="BK756" s="228"/>
      <c r="BL756" s="228"/>
      <c r="BM756" s="229">
        <v>16</v>
      </c>
    </row>
    <row r="757" spans="1:65">
      <c r="A757" s="29"/>
      <c r="B757" s="19">
        <v>1</v>
      </c>
      <c r="C757" s="9">
        <v>4</v>
      </c>
      <c r="D757" s="23">
        <v>0.5</v>
      </c>
      <c r="E757" s="23">
        <v>0.49</v>
      </c>
      <c r="F757" s="23">
        <v>0.46340000000000003</v>
      </c>
      <c r="G757" s="23">
        <v>0.49</v>
      </c>
      <c r="H757" s="23">
        <v>0.44520000000000004</v>
      </c>
      <c r="I757" s="23">
        <v>0.4526675</v>
      </c>
      <c r="J757" s="23">
        <v>0.44</v>
      </c>
      <c r="K757" s="23">
        <v>0.49</v>
      </c>
      <c r="L757" s="232">
        <v>0.43</v>
      </c>
      <c r="M757" s="23">
        <v>0.48</v>
      </c>
      <c r="N757" s="23">
        <v>0.47600000000000003</v>
      </c>
      <c r="O757" s="23">
        <v>0.496</v>
      </c>
      <c r="P757" s="23">
        <v>0.48</v>
      </c>
      <c r="Q757" s="23">
        <v>0.50800000000000001</v>
      </c>
      <c r="R757" s="232">
        <v>0.39</v>
      </c>
      <c r="S757" s="23">
        <v>0.48018559869733135</v>
      </c>
      <c r="T757" s="23">
        <v>0.49300000000000005</v>
      </c>
      <c r="U757" s="23">
        <v>0.51742946845505633</v>
      </c>
      <c r="V757" s="23">
        <v>0.45000000000000007</v>
      </c>
      <c r="W757" s="23">
        <v>0.48</v>
      </c>
      <c r="X757" s="227"/>
      <c r="Y757" s="228"/>
      <c r="Z757" s="228"/>
      <c r="AA757" s="228"/>
      <c r="AB757" s="228"/>
      <c r="AC757" s="228"/>
      <c r="AD757" s="228"/>
      <c r="AE757" s="228"/>
      <c r="AF757" s="228"/>
      <c r="AG757" s="228"/>
      <c r="AH757" s="228"/>
      <c r="AI757" s="228"/>
      <c r="AJ757" s="228"/>
      <c r="AK757" s="228"/>
      <c r="AL757" s="228"/>
      <c r="AM757" s="228"/>
      <c r="AN757" s="228"/>
      <c r="AO757" s="228"/>
      <c r="AP757" s="228"/>
      <c r="AQ757" s="228"/>
      <c r="AR757" s="228"/>
      <c r="AS757" s="228"/>
      <c r="AT757" s="228"/>
      <c r="AU757" s="228"/>
      <c r="AV757" s="228"/>
      <c r="AW757" s="228"/>
      <c r="AX757" s="228"/>
      <c r="AY757" s="228"/>
      <c r="AZ757" s="228"/>
      <c r="BA757" s="228"/>
      <c r="BB757" s="228"/>
      <c r="BC757" s="228"/>
      <c r="BD757" s="228"/>
      <c r="BE757" s="228"/>
      <c r="BF757" s="228"/>
      <c r="BG757" s="228"/>
      <c r="BH757" s="228"/>
      <c r="BI757" s="228"/>
      <c r="BJ757" s="228"/>
      <c r="BK757" s="228"/>
      <c r="BL757" s="228"/>
      <c r="BM757" s="229">
        <v>0.48153249149027794</v>
      </c>
    </row>
    <row r="758" spans="1:65">
      <c r="A758" s="29"/>
      <c r="B758" s="19">
        <v>1</v>
      </c>
      <c r="C758" s="9">
        <v>5</v>
      </c>
      <c r="D758" s="23">
        <v>0.49</v>
      </c>
      <c r="E758" s="23">
        <v>0.5</v>
      </c>
      <c r="F758" s="23">
        <v>0.47049999999999997</v>
      </c>
      <c r="G758" s="23">
        <v>0.48</v>
      </c>
      <c r="H758" s="23">
        <v>0.44159999999999999</v>
      </c>
      <c r="I758" s="23">
        <v>0.45336749999999998</v>
      </c>
      <c r="J758" s="23">
        <v>0.45000000000000007</v>
      </c>
      <c r="K758" s="23">
        <v>0.49</v>
      </c>
      <c r="L758" s="232">
        <v>0.4</v>
      </c>
      <c r="M758" s="23">
        <v>0.48</v>
      </c>
      <c r="N758" s="23">
        <v>0.46699999999999997</v>
      </c>
      <c r="O758" s="23">
        <v>0.49</v>
      </c>
      <c r="P758" s="23">
        <v>0.48</v>
      </c>
      <c r="Q758" s="23">
        <v>0.51900000000000002</v>
      </c>
      <c r="R758" s="232">
        <v>0.4</v>
      </c>
      <c r="S758" s="23">
        <v>0.48509396198713761</v>
      </c>
      <c r="T758" s="23">
        <v>0.50700000000000001</v>
      </c>
      <c r="U758" s="23">
        <v>0.51622944381737534</v>
      </c>
      <c r="V758" s="23">
        <v>0.48</v>
      </c>
      <c r="W758" s="23">
        <v>0.5</v>
      </c>
      <c r="X758" s="227"/>
      <c r="Y758" s="228"/>
      <c r="Z758" s="228"/>
      <c r="AA758" s="228"/>
      <c r="AB758" s="228"/>
      <c r="AC758" s="228"/>
      <c r="AD758" s="228"/>
      <c r="AE758" s="228"/>
      <c r="AF758" s="228"/>
      <c r="AG758" s="228"/>
      <c r="AH758" s="228"/>
      <c r="AI758" s="228"/>
      <c r="AJ758" s="228"/>
      <c r="AK758" s="228"/>
      <c r="AL758" s="228"/>
      <c r="AM758" s="228"/>
      <c r="AN758" s="228"/>
      <c r="AO758" s="228"/>
      <c r="AP758" s="228"/>
      <c r="AQ758" s="228"/>
      <c r="AR758" s="228"/>
      <c r="AS758" s="228"/>
      <c r="AT758" s="228"/>
      <c r="AU758" s="228"/>
      <c r="AV758" s="228"/>
      <c r="AW758" s="228"/>
      <c r="AX758" s="228"/>
      <c r="AY758" s="228"/>
      <c r="AZ758" s="228"/>
      <c r="BA758" s="228"/>
      <c r="BB758" s="228"/>
      <c r="BC758" s="228"/>
      <c r="BD758" s="228"/>
      <c r="BE758" s="228"/>
      <c r="BF758" s="228"/>
      <c r="BG758" s="228"/>
      <c r="BH758" s="228"/>
      <c r="BI758" s="228"/>
      <c r="BJ758" s="228"/>
      <c r="BK758" s="228"/>
      <c r="BL758" s="228"/>
      <c r="BM758" s="229">
        <v>57</v>
      </c>
    </row>
    <row r="759" spans="1:65">
      <c r="A759" s="29"/>
      <c r="B759" s="19">
        <v>1</v>
      </c>
      <c r="C759" s="9">
        <v>6</v>
      </c>
      <c r="D759" s="23">
        <v>0.48</v>
      </c>
      <c r="E759" s="23">
        <v>0.5</v>
      </c>
      <c r="F759" s="23">
        <v>0.46989999999999998</v>
      </c>
      <c r="G759" s="23">
        <v>0.49</v>
      </c>
      <c r="H759" s="23">
        <v>0.437</v>
      </c>
      <c r="I759" s="23">
        <v>0.45411550000000001</v>
      </c>
      <c r="J759" s="23">
        <v>0.44</v>
      </c>
      <c r="K759" s="23">
        <v>0.5</v>
      </c>
      <c r="L759" s="232">
        <v>0.42</v>
      </c>
      <c r="M759" s="23">
        <v>0.5</v>
      </c>
      <c r="N759" s="23">
        <v>0.47200000000000003</v>
      </c>
      <c r="O759" s="23">
        <v>0.503</v>
      </c>
      <c r="P759" s="23">
        <v>0.48</v>
      </c>
      <c r="Q759" s="23">
        <v>0.52200000000000002</v>
      </c>
      <c r="R759" s="232">
        <v>0.40999999999999992</v>
      </c>
      <c r="S759" s="23">
        <v>0.48283297707806677</v>
      </c>
      <c r="T759" s="23">
        <v>0.49199999999999999</v>
      </c>
      <c r="U759" s="23">
        <v>0.4952338973493623</v>
      </c>
      <c r="V759" s="23">
        <v>0.48</v>
      </c>
      <c r="W759" s="23">
        <v>0.49</v>
      </c>
      <c r="X759" s="227"/>
      <c r="Y759" s="228"/>
      <c r="Z759" s="228"/>
      <c r="AA759" s="228"/>
      <c r="AB759" s="228"/>
      <c r="AC759" s="228"/>
      <c r="AD759" s="228"/>
      <c r="AE759" s="228"/>
      <c r="AF759" s="228"/>
      <c r="AG759" s="228"/>
      <c r="AH759" s="228"/>
      <c r="AI759" s="228"/>
      <c r="AJ759" s="228"/>
      <c r="AK759" s="228"/>
      <c r="AL759" s="228"/>
      <c r="AM759" s="228"/>
      <c r="AN759" s="228"/>
      <c r="AO759" s="228"/>
      <c r="AP759" s="228"/>
      <c r="AQ759" s="228"/>
      <c r="AR759" s="228"/>
      <c r="AS759" s="228"/>
      <c r="AT759" s="228"/>
      <c r="AU759" s="228"/>
      <c r="AV759" s="228"/>
      <c r="AW759" s="228"/>
      <c r="AX759" s="228"/>
      <c r="AY759" s="228"/>
      <c r="AZ759" s="228"/>
      <c r="BA759" s="228"/>
      <c r="BB759" s="228"/>
      <c r="BC759" s="228"/>
      <c r="BD759" s="228"/>
      <c r="BE759" s="228"/>
      <c r="BF759" s="228"/>
      <c r="BG759" s="228"/>
      <c r="BH759" s="228"/>
      <c r="BI759" s="228"/>
      <c r="BJ759" s="228"/>
      <c r="BK759" s="228"/>
      <c r="BL759" s="228"/>
      <c r="BM759" s="54"/>
    </row>
    <row r="760" spans="1:65">
      <c r="A760" s="29"/>
      <c r="B760" s="20" t="s">
        <v>268</v>
      </c>
      <c r="C760" s="12"/>
      <c r="D760" s="230">
        <v>0.48833333333333334</v>
      </c>
      <c r="E760" s="230">
        <v>0.48833333333333329</v>
      </c>
      <c r="F760" s="230">
        <v>0.46916666666666668</v>
      </c>
      <c r="G760" s="230">
        <v>0.4916666666666667</v>
      </c>
      <c r="H760" s="230">
        <v>0.44533333333333336</v>
      </c>
      <c r="I760" s="230">
        <v>0.45293883333333329</v>
      </c>
      <c r="J760" s="230">
        <v>0.44500000000000001</v>
      </c>
      <c r="K760" s="230">
        <v>0.4916666666666667</v>
      </c>
      <c r="L760" s="230">
        <v>0.41</v>
      </c>
      <c r="M760" s="230">
        <v>0.48333333333333334</v>
      </c>
      <c r="N760" s="230">
        <v>0.46900000000000003</v>
      </c>
      <c r="O760" s="230">
        <v>0.50183333333333335</v>
      </c>
      <c r="P760" s="230">
        <v>0.48</v>
      </c>
      <c r="Q760" s="230">
        <v>0.51616666666666677</v>
      </c>
      <c r="R760" s="230">
        <v>0.39833333333333326</v>
      </c>
      <c r="S760" s="230">
        <v>0.48564818079839567</v>
      </c>
      <c r="T760" s="230">
        <v>0.49983333333333335</v>
      </c>
      <c r="U760" s="230">
        <v>0.50376449935993861</v>
      </c>
      <c r="V760" s="230">
        <v>0.46833333333333332</v>
      </c>
      <c r="W760" s="230">
        <v>0.4916666666666667</v>
      </c>
      <c r="X760" s="227"/>
      <c r="Y760" s="228"/>
      <c r="Z760" s="228"/>
      <c r="AA760" s="228"/>
      <c r="AB760" s="228"/>
      <c r="AC760" s="228"/>
      <c r="AD760" s="228"/>
      <c r="AE760" s="228"/>
      <c r="AF760" s="228"/>
      <c r="AG760" s="228"/>
      <c r="AH760" s="228"/>
      <c r="AI760" s="228"/>
      <c r="AJ760" s="228"/>
      <c r="AK760" s="228"/>
      <c r="AL760" s="228"/>
      <c r="AM760" s="228"/>
      <c r="AN760" s="228"/>
      <c r="AO760" s="228"/>
      <c r="AP760" s="228"/>
      <c r="AQ760" s="228"/>
      <c r="AR760" s="228"/>
      <c r="AS760" s="228"/>
      <c r="AT760" s="228"/>
      <c r="AU760" s="228"/>
      <c r="AV760" s="228"/>
      <c r="AW760" s="228"/>
      <c r="AX760" s="228"/>
      <c r="AY760" s="228"/>
      <c r="AZ760" s="228"/>
      <c r="BA760" s="228"/>
      <c r="BB760" s="228"/>
      <c r="BC760" s="228"/>
      <c r="BD760" s="228"/>
      <c r="BE760" s="228"/>
      <c r="BF760" s="228"/>
      <c r="BG760" s="228"/>
      <c r="BH760" s="228"/>
      <c r="BI760" s="228"/>
      <c r="BJ760" s="228"/>
      <c r="BK760" s="228"/>
      <c r="BL760" s="228"/>
      <c r="BM760" s="54"/>
    </row>
    <row r="761" spans="1:65">
      <c r="A761" s="29"/>
      <c r="B761" s="3" t="s">
        <v>269</v>
      </c>
      <c r="C761" s="28"/>
      <c r="D761" s="23">
        <v>0.49</v>
      </c>
      <c r="E761" s="23">
        <v>0.49</v>
      </c>
      <c r="F761" s="23">
        <v>0.46919999999999995</v>
      </c>
      <c r="G761" s="23">
        <v>0.49</v>
      </c>
      <c r="H761" s="23">
        <v>0.44355</v>
      </c>
      <c r="I761" s="23">
        <v>0.45323150000000001</v>
      </c>
      <c r="J761" s="23">
        <v>0.44</v>
      </c>
      <c r="K761" s="23">
        <v>0.49</v>
      </c>
      <c r="L761" s="23">
        <v>0.40499999999999997</v>
      </c>
      <c r="M761" s="23">
        <v>0.48</v>
      </c>
      <c r="N761" s="23">
        <v>0.46699999999999997</v>
      </c>
      <c r="O761" s="23">
        <v>0.49899999999999994</v>
      </c>
      <c r="P761" s="23">
        <v>0.48</v>
      </c>
      <c r="Q761" s="23">
        <v>0.51649999999999996</v>
      </c>
      <c r="R761" s="23">
        <v>0.39500000000000002</v>
      </c>
      <c r="S761" s="23">
        <v>0.48546195542310222</v>
      </c>
      <c r="T761" s="23">
        <v>0.4995</v>
      </c>
      <c r="U761" s="23">
        <v>0.49862070927378577</v>
      </c>
      <c r="V761" s="23">
        <v>0.47</v>
      </c>
      <c r="W761" s="23">
        <v>0.495</v>
      </c>
      <c r="X761" s="227"/>
      <c r="Y761" s="228"/>
      <c r="Z761" s="228"/>
      <c r="AA761" s="228"/>
      <c r="AB761" s="228"/>
      <c r="AC761" s="228"/>
      <c r="AD761" s="228"/>
      <c r="AE761" s="228"/>
      <c r="AF761" s="228"/>
      <c r="AG761" s="228"/>
      <c r="AH761" s="228"/>
      <c r="AI761" s="228"/>
      <c r="AJ761" s="228"/>
      <c r="AK761" s="228"/>
      <c r="AL761" s="228"/>
      <c r="AM761" s="228"/>
      <c r="AN761" s="228"/>
      <c r="AO761" s="228"/>
      <c r="AP761" s="228"/>
      <c r="AQ761" s="228"/>
      <c r="AR761" s="228"/>
      <c r="AS761" s="228"/>
      <c r="AT761" s="228"/>
      <c r="AU761" s="228"/>
      <c r="AV761" s="228"/>
      <c r="AW761" s="228"/>
      <c r="AX761" s="228"/>
      <c r="AY761" s="228"/>
      <c r="AZ761" s="228"/>
      <c r="BA761" s="228"/>
      <c r="BB761" s="228"/>
      <c r="BC761" s="228"/>
      <c r="BD761" s="228"/>
      <c r="BE761" s="228"/>
      <c r="BF761" s="228"/>
      <c r="BG761" s="228"/>
      <c r="BH761" s="228"/>
      <c r="BI761" s="228"/>
      <c r="BJ761" s="228"/>
      <c r="BK761" s="228"/>
      <c r="BL761" s="228"/>
      <c r="BM761" s="54"/>
    </row>
    <row r="762" spans="1:65">
      <c r="A762" s="29"/>
      <c r="B762" s="3" t="s">
        <v>270</v>
      </c>
      <c r="C762" s="28"/>
      <c r="D762" s="23">
        <v>7.5277265270908165E-3</v>
      </c>
      <c r="E762" s="23">
        <v>1.1690451944500151E-2</v>
      </c>
      <c r="F762" s="23">
        <v>3.7998245573534783E-3</v>
      </c>
      <c r="G762" s="23">
        <v>7.5277265270908165E-3</v>
      </c>
      <c r="H762" s="23">
        <v>6.6210774551176072E-3</v>
      </c>
      <c r="I762" s="23">
        <v>1.0487246858287916E-3</v>
      </c>
      <c r="J762" s="23">
        <v>8.3666002653407495E-3</v>
      </c>
      <c r="K762" s="23">
        <v>4.0824829046386341E-3</v>
      </c>
      <c r="L762" s="23">
        <v>1.2649110640673502E-2</v>
      </c>
      <c r="M762" s="23">
        <v>1.0327955589886469E-2</v>
      </c>
      <c r="N762" s="23">
        <v>4.0987803063838538E-3</v>
      </c>
      <c r="O762" s="23">
        <v>1.1686174167222863E-2</v>
      </c>
      <c r="P762" s="23">
        <v>0</v>
      </c>
      <c r="Q762" s="23">
        <v>5.4191020166321578E-3</v>
      </c>
      <c r="R762" s="23">
        <v>1.4719601443879723E-2</v>
      </c>
      <c r="S762" s="23">
        <v>4.0540071858236474E-3</v>
      </c>
      <c r="T762" s="23">
        <v>6.7946057035464975E-3</v>
      </c>
      <c r="U762" s="23">
        <v>1.0251755490813254E-2</v>
      </c>
      <c r="V762" s="23">
        <v>1.3291601358251238E-2</v>
      </c>
      <c r="W762" s="23">
        <v>9.8319208025017587E-3</v>
      </c>
      <c r="X762" s="227"/>
      <c r="Y762" s="228"/>
      <c r="Z762" s="228"/>
      <c r="AA762" s="228"/>
      <c r="AB762" s="228"/>
      <c r="AC762" s="228"/>
      <c r="AD762" s="228"/>
      <c r="AE762" s="228"/>
      <c r="AF762" s="228"/>
      <c r="AG762" s="228"/>
      <c r="AH762" s="228"/>
      <c r="AI762" s="228"/>
      <c r="AJ762" s="228"/>
      <c r="AK762" s="228"/>
      <c r="AL762" s="228"/>
      <c r="AM762" s="228"/>
      <c r="AN762" s="228"/>
      <c r="AO762" s="228"/>
      <c r="AP762" s="228"/>
      <c r="AQ762" s="228"/>
      <c r="AR762" s="228"/>
      <c r="AS762" s="228"/>
      <c r="AT762" s="228"/>
      <c r="AU762" s="228"/>
      <c r="AV762" s="228"/>
      <c r="AW762" s="228"/>
      <c r="AX762" s="228"/>
      <c r="AY762" s="228"/>
      <c r="AZ762" s="228"/>
      <c r="BA762" s="228"/>
      <c r="BB762" s="228"/>
      <c r="BC762" s="228"/>
      <c r="BD762" s="228"/>
      <c r="BE762" s="228"/>
      <c r="BF762" s="228"/>
      <c r="BG762" s="228"/>
      <c r="BH762" s="228"/>
      <c r="BI762" s="228"/>
      <c r="BJ762" s="228"/>
      <c r="BK762" s="228"/>
      <c r="BL762" s="228"/>
      <c r="BM762" s="54"/>
    </row>
    <row r="763" spans="1:65">
      <c r="A763" s="29"/>
      <c r="B763" s="3" t="s">
        <v>86</v>
      </c>
      <c r="C763" s="28"/>
      <c r="D763" s="13">
        <v>1.541513964591976E-2</v>
      </c>
      <c r="E763" s="13">
        <v>2.3939492036519083E-2</v>
      </c>
      <c r="F763" s="13">
        <v>8.0990931950695802E-3</v>
      </c>
      <c r="G763" s="13">
        <v>1.531063022459149E-2</v>
      </c>
      <c r="H763" s="13">
        <v>1.4867688896222172E-2</v>
      </c>
      <c r="I763" s="13">
        <v>2.3153781673142582E-3</v>
      </c>
      <c r="J763" s="13">
        <v>1.8801348910878087E-2</v>
      </c>
      <c r="K763" s="13">
        <v>8.303355060281967E-3</v>
      </c>
      <c r="L763" s="13">
        <v>3.0851489367496349E-2</v>
      </c>
      <c r="M763" s="13">
        <v>2.1368183979075455E-2</v>
      </c>
      <c r="N763" s="13">
        <v>8.739403638345104E-3</v>
      </c>
      <c r="O763" s="13">
        <v>2.3286962804163792E-2</v>
      </c>
      <c r="P763" s="13">
        <v>0</v>
      </c>
      <c r="Q763" s="13">
        <v>1.0498744623762653E-2</v>
      </c>
      <c r="R763" s="13">
        <v>3.6952974336099731E-2</v>
      </c>
      <c r="S763" s="13">
        <v>8.3476214801400939E-3</v>
      </c>
      <c r="T763" s="13">
        <v>1.3593742654644542E-2</v>
      </c>
      <c r="U763" s="13">
        <v>2.0350293646810545E-2</v>
      </c>
      <c r="V763" s="13">
        <v>2.8380643469575598E-2</v>
      </c>
      <c r="W763" s="13">
        <v>1.999712705593578E-2</v>
      </c>
      <c r="X763" s="145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9"/>
      <c r="B764" s="3" t="s">
        <v>271</v>
      </c>
      <c r="C764" s="28"/>
      <c r="D764" s="13">
        <v>1.4123329086283887E-2</v>
      </c>
      <c r="E764" s="13">
        <v>1.4123329086283887E-2</v>
      </c>
      <c r="F764" s="13">
        <v>-2.5680146287409777E-2</v>
      </c>
      <c r="G764" s="13">
        <v>2.1045672629534939E-2</v>
      </c>
      <c r="H764" s="13">
        <v>-7.5174902621655049E-2</v>
      </c>
      <c r="I764" s="13">
        <v>-5.9380537476196316E-2</v>
      </c>
      <c r="J764" s="13">
        <v>-7.5867136975980132E-2</v>
      </c>
      <c r="K764" s="13">
        <v>2.1045672629534939E-2</v>
      </c>
      <c r="L764" s="13">
        <v>-0.14855174418011663</v>
      </c>
      <c r="M764" s="13">
        <v>3.7398137714073076E-3</v>
      </c>
      <c r="N764" s="13">
        <v>-2.6026263464572374E-2</v>
      </c>
      <c r="O764" s="13">
        <v>4.2158820436450917E-2</v>
      </c>
      <c r="P764" s="13">
        <v>-3.1825297718438561E-3</v>
      </c>
      <c r="Q764" s="13">
        <v>7.192489767243071E-2</v>
      </c>
      <c r="R764" s="13">
        <v>-0.17277994658149554</v>
      </c>
      <c r="S764" s="13">
        <v>8.5470645924228261E-3</v>
      </c>
      <c r="T764" s="13">
        <v>3.8005414310500196E-2</v>
      </c>
      <c r="U764" s="13">
        <v>4.6169278839015782E-2</v>
      </c>
      <c r="V764" s="13">
        <v>-2.7410732173222652E-2</v>
      </c>
      <c r="W764" s="13">
        <v>2.1045672629534939E-2</v>
      </c>
      <c r="X764" s="145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9"/>
      <c r="B765" s="45" t="s">
        <v>272</v>
      </c>
      <c r="C765" s="46"/>
      <c r="D765" s="44">
        <v>0.17</v>
      </c>
      <c r="E765" s="44">
        <v>0.17</v>
      </c>
      <c r="F765" s="44">
        <v>0.67</v>
      </c>
      <c r="G765" s="44">
        <v>0.31</v>
      </c>
      <c r="H765" s="44">
        <v>1.71</v>
      </c>
      <c r="I765" s="44">
        <v>1.38</v>
      </c>
      <c r="J765" s="44">
        <v>1.73</v>
      </c>
      <c r="K765" s="44">
        <v>0.31</v>
      </c>
      <c r="L765" s="44">
        <v>3.26</v>
      </c>
      <c r="M765" s="44">
        <v>0.05</v>
      </c>
      <c r="N765" s="44">
        <v>0.68</v>
      </c>
      <c r="O765" s="44">
        <v>0.76</v>
      </c>
      <c r="P765" s="44">
        <v>0.2</v>
      </c>
      <c r="Q765" s="44">
        <v>1.39</v>
      </c>
      <c r="R765" s="44">
        <v>3.77</v>
      </c>
      <c r="S765" s="44">
        <v>0.05</v>
      </c>
      <c r="T765" s="44">
        <v>0.67</v>
      </c>
      <c r="U765" s="44">
        <v>0.84</v>
      </c>
      <c r="V765" s="44">
        <v>0.71</v>
      </c>
      <c r="W765" s="44">
        <v>0.31</v>
      </c>
      <c r="X765" s="145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BM766" s="53"/>
    </row>
    <row r="767" spans="1:65" ht="15">
      <c r="B767" s="8" t="s">
        <v>528</v>
      </c>
      <c r="BM767" s="27" t="s">
        <v>66</v>
      </c>
    </row>
    <row r="768" spans="1:65" ht="15">
      <c r="A768" s="24" t="s">
        <v>6</v>
      </c>
      <c r="B768" s="18" t="s">
        <v>117</v>
      </c>
      <c r="C768" s="15" t="s">
        <v>118</v>
      </c>
      <c r="D768" s="16" t="s">
        <v>240</v>
      </c>
      <c r="E768" s="17" t="s">
        <v>240</v>
      </c>
      <c r="F768" s="17" t="s">
        <v>240</v>
      </c>
      <c r="G768" s="17" t="s">
        <v>240</v>
      </c>
      <c r="H768" s="17" t="s">
        <v>240</v>
      </c>
      <c r="I768" s="17" t="s">
        <v>240</v>
      </c>
      <c r="J768" s="17" t="s">
        <v>240</v>
      </c>
      <c r="K768" s="17" t="s">
        <v>240</v>
      </c>
      <c r="L768" s="17" t="s">
        <v>240</v>
      </c>
      <c r="M768" s="17" t="s">
        <v>240</v>
      </c>
      <c r="N768" s="17" t="s">
        <v>240</v>
      </c>
      <c r="O768" s="17" t="s">
        <v>240</v>
      </c>
      <c r="P768" s="17" t="s">
        <v>240</v>
      </c>
      <c r="Q768" s="17" t="s">
        <v>240</v>
      </c>
      <c r="R768" s="17" t="s">
        <v>240</v>
      </c>
      <c r="S768" s="17" t="s">
        <v>240</v>
      </c>
      <c r="T768" s="17" t="s">
        <v>240</v>
      </c>
      <c r="U768" s="17" t="s">
        <v>240</v>
      </c>
      <c r="V768" s="17" t="s">
        <v>240</v>
      </c>
      <c r="W768" s="145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241</v>
      </c>
      <c r="C769" s="9" t="s">
        <v>241</v>
      </c>
      <c r="D769" s="143" t="s">
        <v>243</v>
      </c>
      <c r="E769" s="144" t="s">
        <v>244</v>
      </c>
      <c r="F769" s="144" t="s">
        <v>245</v>
      </c>
      <c r="G769" s="144" t="s">
        <v>246</v>
      </c>
      <c r="H769" s="144" t="s">
        <v>247</v>
      </c>
      <c r="I769" s="144" t="s">
        <v>248</v>
      </c>
      <c r="J769" s="144" t="s">
        <v>249</v>
      </c>
      <c r="K769" s="144" t="s">
        <v>250</v>
      </c>
      <c r="L769" s="144" t="s">
        <v>251</v>
      </c>
      <c r="M769" s="144" t="s">
        <v>252</v>
      </c>
      <c r="N769" s="144" t="s">
        <v>253</v>
      </c>
      <c r="O769" s="144" t="s">
        <v>254</v>
      </c>
      <c r="P769" s="144" t="s">
        <v>255</v>
      </c>
      <c r="Q769" s="144" t="s">
        <v>257</v>
      </c>
      <c r="R769" s="144" t="s">
        <v>258</v>
      </c>
      <c r="S769" s="144" t="s">
        <v>259</v>
      </c>
      <c r="T769" s="144" t="s">
        <v>283</v>
      </c>
      <c r="U769" s="144" t="s">
        <v>285</v>
      </c>
      <c r="V769" s="144" t="s">
        <v>261</v>
      </c>
      <c r="W769" s="145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286</v>
      </c>
      <c r="E770" s="11" t="s">
        <v>286</v>
      </c>
      <c r="F770" s="11" t="s">
        <v>287</v>
      </c>
      <c r="G770" s="11" t="s">
        <v>286</v>
      </c>
      <c r="H770" s="11" t="s">
        <v>286</v>
      </c>
      <c r="I770" s="11" t="s">
        <v>287</v>
      </c>
      <c r="J770" s="11" t="s">
        <v>287</v>
      </c>
      <c r="K770" s="11" t="s">
        <v>286</v>
      </c>
      <c r="L770" s="11" t="s">
        <v>286</v>
      </c>
      <c r="M770" s="11" t="s">
        <v>286</v>
      </c>
      <c r="N770" s="11" t="s">
        <v>287</v>
      </c>
      <c r="O770" s="11" t="s">
        <v>287</v>
      </c>
      <c r="P770" s="11" t="s">
        <v>286</v>
      </c>
      <c r="Q770" s="11" t="s">
        <v>287</v>
      </c>
      <c r="R770" s="11" t="s">
        <v>287</v>
      </c>
      <c r="S770" s="11" t="s">
        <v>287</v>
      </c>
      <c r="T770" s="11" t="s">
        <v>120</v>
      </c>
      <c r="U770" s="11" t="s">
        <v>286</v>
      </c>
      <c r="V770" s="11" t="s">
        <v>286</v>
      </c>
      <c r="W770" s="145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2</v>
      </c>
    </row>
    <row r="771" spans="1:65">
      <c r="A771" s="29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145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</v>
      </c>
    </row>
    <row r="772" spans="1:65">
      <c r="A772" s="29"/>
      <c r="B772" s="18">
        <v>1</v>
      </c>
      <c r="C772" s="14">
        <v>1</v>
      </c>
      <c r="D772" s="140">
        <v>0.4</v>
      </c>
      <c r="E772" s="21">
        <v>0.41</v>
      </c>
      <c r="F772" s="21">
        <v>0.39</v>
      </c>
      <c r="G772" s="21">
        <v>0.36</v>
      </c>
      <c r="H772" s="21">
        <v>0.34</v>
      </c>
      <c r="I772" s="21">
        <v>0.42463000000000001</v>
      </c>
      <c r="J772" s="139">
        <v>4.12</v>
      </c>
      <c r="K772" s="21">
        <v>0.38</v>
      </c>
      <c r="L772" s="21">
        <v>0.36</v>
      </c>
      <c r="M772" s="139">
        <v>0.74</v>
      </c>
      <c r="N772" s="140">
        <v>0.3</v>
      </c>
      <c r="O772" s="140">
        <v>0.19</v>
      </c>
      <c r="P772" s="21">
        <v>0.34</v>
      </c>
      <c r="Q772" s="21">
        <v>0.37</v>
      </c>
      <c r="R772" s="21">
        <v>0.28999999999999998</v>
      </c>
      <c r="S772" s="21">
        <v>0.40790129719556639</v>
      </c>
      <c r="T772" s="21">
        <v>0.52621378039604472</v>
      </c>
      <c r="U772" s="21">
        <v>0.32</v>
      </c>
      <c r="V772" s="21">
        <v>0.35</v>
      </c>
      <c r="W772" s="145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>
        <v>1</v>
      </c>
      <c r="C773" s="9">
        <v>2</v>
      </c>
      <c r="D773" s="141">
        <v>0.4</v>
      </c>
      <c r="E773" s="11">
        <v>0.43</v>
      </c>
      <c r="F773" s="11">
        <v>0.34</v>
      </c>
      <c r="G773" s="11">
        <v>0.37</v>
      </c>
      <c r="H773" s="11">
        <v>0.37</v>
      </c>
      <c r="I773" s="11">
        <v>0.42191000000000001</v>
      </c>
      <c r="J773" s="141">
        <v>2.83</v>
      </c>
      <c r="K773" s="11">
        <v>0.39</v>
      </c>
      <c r="L773" s="11">
        <v>0.38</v>
      </c>
      <c r="M773" s="11">
        <v>0.51</v>
      </c>
      <c r="N773" s="141">
        <v>0.4</v>
      </c>
      <c r="O773" s="141">
        <v>0.23</v>
      </c>
      <c r="P773" s="11">
        <v>0.34</v>
      </c>
      <c r="Q773" s="11">
        <v>0.4</v>
      </c>
      <c r="R773" s="11">
        <v>0.31</v>
      </c>
      <c r="S773" s="11">
        <v>0.41777102664779847</v>
      </c>
      <c r="T773" s="11">
        <v>0.52829453636798851</v>
      </c>
      <c r="U773" s="11">
        <v>0.27</v>
      </c>
      <c r="V773" s="11">
        <v>0.34</v>
      </c>
      <c r="W773" s="145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10</v>
      </c>
    </row>
    <row r="774" spans="1:65">
      <c r="A774" s="29"/>
      <c r="B774" s="19">
        <v>1</v>
      </c>
      <c r="C774" s="9">
        <v>3</v>
      </c>
      <c r="D774" s="141">
        <v>0.4</v>
      </c>
      <c r="E774" s="11">
        <v>0.44</v>
      </c>
      <c r="F774" s="11">
        <v>0.39</v>
      </c>
      <c r="G774" s="11">
        <v>0.38</v>
      </c>
      <c r="H774" s="11">
        <v>0.37</v>
      </c>
      <c r="I774" s="11">
        <v>0.41126999999999958</v>
      </c>
      <c r="J774" s="141">
        <v>2.1800000000000002</v>
      </c>
      <c r="K774" s="11">
        <v>0.39</v>
      </c>
      <c r="L774" s="11">
        <v>0.38</v>
      </c>
      <c r="M774" s="11">
        <v>0.46</v>
      </c>
      <c r="N774" s="141">
        <v>0.4</v>
      </c>
      <c r="O774" s="141">
        <v>0.23</v>
      </c>
      <c r="P774" s="11">
        <v>0.37</v>
      </c>
      <c r="Q774" s="11">
        <v>0.42</v>
      </c>
      <c r="R774" s="11">
        <v>0.33</v>
      </c>
      <c r="S774" s="11">
        <v>0.37500847695799816</v>
      </c>
      <c r="T774" s="11">
        <v>0.42880350786153942</v>
      </c>
      <c r="U774" s="11">
        <v>0.25</v>
      </c>
      <c r="V774" s="11">
        <v>0.33</v>
      </c>
      <c r="W774" s="145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16</v>
      </c>
    </row>
    <row r="775" spans="1:65">
      <c r="A775" s="29"/>
      <c r="B775" s="19">
        <v>1</v>
      </c>
      <c r="C775" s="9">
        <v>4</v>
      </c>
      <c r="D775" s="141">
        <v>0.4</v>
      </c>
      <c r="E775" s="11">
        <v>0.48</v>
      </c>
      <c r="F775" s="11">
        <v>0.39</v>
      </c>
      <c r="G775" s="11">
        <v>0.36</v>
      </c>
      <c r="H775" s="11">
        <v>0.38</v>
      </c>
      <c r="I775" s="11">
        <v>0.42151</v>
      </c>
      <c r="J775" s="141">
        <v>2.5099999999999998</v>
      </c>
      <c r="K775" s="146">
        <v>0.91</v>
      </c>
      <c r="L775" s="11">
        <v>0.37</v>
      </c>
      <c r="M775" s="11">
        <v>0.42</v>
      </c>
      <c r="N775" s="141">
        <v>0.4</v>
      </c>
      <c r="O775" s="141">
        <v>0.21</v>
      </c>
      <c r="P775" s="11">
        <v>0.34</v>
      </c>
      <c r="Q775" s="11">
        <v>0.4</v>
      </c>
      <c r="R775" s="11">
        <v>0.32</v>
      </c>
      <c r="S775" s="11">
        <v>0.39235210204471199</v>
      </c>
      <c r="T775" s="11">
        <v>0.48721912999661959</v>
      </c>
      <c r="U775" s="11">
        <v>0.25</v>
      </c>
      <c r="V775" s="11">
        <v>0.4</v>
      </c>
      <c r="W775" s="145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0.38647474213890659</v>
      </c>
    </row>
    <row r="776" spans="1:65">
      <c r="A776" s="29"/>
      <c r="B776" s="19">
        <v>1</v>
      </c>
      <c r="C776" s="9">
        <v>5</v>
      </c>
      <c r="D776" s="141">
        <v>0.4</v>
      </c>
      <c r="E776" s="11">
        <v>0.49</v>
      </c>
      <c r="F776" s="11">
        <v>0.34</v>
      </c>
      <c r="G776" s="11">
        <v>0.36</v>
      </c>
      <c r="H776" s="11">
        <v>0.38</v>
      </c>
      <c r="I776" s="11">
        <v>0.44055</v>
      </c>
      <c r="J776" s="141">
        <v>2.34</v>
      </c>
      <c r="K776" s="11">
        <v>0.51</v>
      </c>
      <c r="L776" s="11">
        <v>0.38</v>
      </c>
      <c r="M776" s="11">
        <v>0.47</v>
      </c>
      <c r="N776" s="141">
        <v>0.4</v>
      </c>
      <c r="O776" s="141">
        <v>0.15</v>
      </c>
      <c r="P776" s="11">
        <v>0.34</v>
      </c>
      <c r="Q776" s="11">
        <v>0.4</v>
      </c>
      <c r="R776" s="11">
        <v>0.34</v>
      </c>
      <c r="S776" s="11">
        <v>0.39433278328724813</v>
      </c>
      <c r="T776" s="11">
        <v>0.43303472483934008</v>
      </c>
      <c r="U776" s="11">
        <v>0.27</v>
      </c>
      <c r="V776" s="11">
        <v>0.37</v>
      </c>
      <c r="W776" s="145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58</v>
      </c>
    </row>
    <row r="777" spans="1:65">
      <c r="A777" s="29"/>
      <c r="B777" s="19">
        <v>1</v>
      </c>
      <c r="C777" s="9">
        <v>6</v>
      </c>
      <c r="D777" s="141">
        <v>0.4</v>
      </c>
      <c r="E777" s="11">
        <v>0.41</v>
      </c>
      <c r="F777" s="11">
        <v>0.39</v>
      </c>
      <c r="G777" s="11">
        <v>0.36</v>
      </c>
      <c r="H777" s="11">
        <v>0.39</v>
      </c>
      <c r="I777" s="11">
        <v>0.43175000000000002</v>
      </c>
      <c r="J777" s="141">
        <v>2.06</v>
      </c>
      <c r="K777" s="11">
        <v>0.43</v>
      </c>
      <c r="L777" s="11">
        <v>0.38</v>
      </c>
      <c r="M777" s="11">
        <v>0.47</v>
      </c>
      <c r="N777" s="141">
        <v>0.3</v>
      </c>
      <c r="O777" s="146">
        <v>0.4</v>
      </c>
      <c r="P777" s="11">
        <v>0.33</v>
      </c>
      <c r="Q777" s="11">
        <v>0.41</v>
      </c>
      <c r="R777" s="11">
        <v>0.31</v>
      </c>
      <c r="S777" s="11">
        <v>0.40238356116388246</v>
      </c>
      <c r="T777" s="11">
        <v>0.45179186574284724</v>
      </c>
      <c r="U777" s="11">
        <v>0.25</v>
      </c>
      <c r="V777" s="11">
        <v>0.34</v>
      </c>
      <c r="W777" s="145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20" t="s">
        <v>268</v>
      </c>
      <c r="C778" s="12"/>
      <c r="D778" s="22">
        <v>0.39999999999999997</v>
      </c>
      <c r="E778" s="22">
        <v>0.44333333333333336</v>
      </c>
      <c r="F778" s="22">
        <v>0.37333333333333335</v>
      </c>
      <c r="G778" s="22">
        <v>0.36499999999999994</v>
      </c>
      <c r="H778" s="22">
        <v>0.37166666666666665</v>
      </c>
      <c r="I778" s="22">
        <v>0.42526999999999998</v>
      </c>
      <c r="J778" s="22">
        <v>2.6733333333333333</v>
      </c>
      <c r="K778" s="22">
        <v>0.50166666666666671</v>
      </c>
      <c r="L778" s="22">
        <v>0.375</v>
      </c>
      <c r="M778" s="22">
        <v>0.5116666666666666</v>
      </c>
      <c r="N778" s="22">
        <v>0.36666666666666664</v>
      </c>
      <c r="O778" s="22">
        <v>0.23500000000000001</v>
      </c>
      <c r="P778" s="22">
        <v>0.34333333333333332</v>
      </c>
      <c r="Q778" s="22">
        <v>0.39999999999999997</v>
      </c>
      <c r="R778" s="22">
        <v>0.31666666666666671</v>
      </c>
      <c r="S778" s="22">
        <v>0.39829154121620092</v>
      </c>
      <c r="T778" s="22">
        <v>0.47589292420072993</v>
      </c>
      <c r="U778" s="22">
        <v>0.26833333333333337</v>
      </c>
      <c r="V778" s="22">
        <v>0.35499999999999998</v>
      </c>
      <c r="W778" s="145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269</v>
      </c>
      <c r="C779" s="28"/>
      <c r="D779" s="11">
        <v>0.4</v>
      </c>
      <c r="E779" s="11">
        <v>0.435</v>
      </c>
      <c r="F779" s="11">
        <v>0.39</v>
      </c>
      <c r="G779" s="11">
        <v>0.36</v>
      </c>
      <c r="H779" s="11">
        <v>0.375</v>
      </c>
      <c r="I779" s="11">
        <v>0.42327000000000004</v>
      </c>
      <c r="J779" s="11">
        <v>2.4249999999999998</v>
      </c>
      <c r="K779" s="11">
        <v>0.41000000000000003</v>
      </c>
      <c r="L779" s="11">
        <v>0.38</v>
      </c>
      <c r="M779" s="11">
        <v>0.47</v>
      </c>
      <c r="N779" s="11">
        <v>0.4</v>
      </c>
      <c r="O779" s="11">
        <v>0.22</v>
      </c>
      <c r="P779" s="11">
        <v>0.34</v>
      </c>
      <c r="Q779" s="11">
        <v>0.4</v>
      </c>
      <c r="R779" s="11">
        <v>0.315</v>
      </c>
      <c r="S779" s="11">
        <v>0.3983581722255653</v>
      </c>
      <c r="T779" s="11">
        <v>0.46950549786973339</v>
      </c>
      <c r="U779" s="11">
        <v>0.26</v>
      </c>
      <c r="V779" s="11">
        <v>0.34499999999999997</v>
      </c>
      <c r="W779" s="145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3" t="s">
        <v>270</v>
      </c>
      <c r="C780" s="28"/>
      <c r="D780" s="23">
        <v>6.0809419444881171E-17</v>
      </c>
      <c r="E780" s="23">
        <v>3.4448028487370171E-2</v>
      </c>
      <c r="F780" s="23">
        <v>2.5819888974716109E-2</v>
      </c>
      <c r="G780" s="23">
        <v>8.3666002653407616E-3</v>
      </c>
      <c r="H780" s="23">
        <v>1.7224014243685082E-2</v>
      </c>
      <c r="I780" s="23">
        <v>9.973019602908759E-3</v>
      </c>
      <c r="J780" s="23">
        <v>0.75825237663107115</v>
      </c>
      <c r="K780" s="23">
        <v>0.20575875842030783</v>
      </c>
      <c r="L780" s="23">
        <v>8.3666002653407633E-3</v>
      </c>
      <c r="M780" s="23">
        <v>0.11548448669265832</v>
      </c>
      <c r="N780" s="23">
        <v>5.1639777949432607E-2</v>
      </c>
      <c r="O780" s="23">
        <v>8.6197447758039752E-2</v>
      </c>
      <c r="P780" s="23">
        <v>1.3662601021279456E-2</v>
      </c>
      <c r="Q780" s="23">
        <v>1.6733200530681506E-2</v>
      </c>
      <c r="R780" s="23">
        <v>1.7511900715418277E-2</v>
      </c>
      <c r="S780" s="23">
        <v>1.4707767833212881E-2</v>
      </c>
      <c r="T780" s="23">
        <v>4.4814059994927297E-2</v>
      </c>
      <c r="U780" s="23">
        <v>2.7141603981096381E-2</v>
      </c>
      <c r="V780" s="23">
        <v>2.5884358211089569E-2</v>
      </c>
      <c r="W780" s="14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3" t="s">
        <v>86</v>
      </c>
      <c r="C781" s="28"/>
      <c r="D781" s="13">
        <v>1.5202354861220294E-16</v>
      </c>
      <c r="E781" s="13">
        <v>7.7702319896323688E-2</v>
      </c>
      <c r="F781" s="13">
        <v>6.9160416896561008E-2</v>
      </c>
      <c r="G781" s="13">
        <v>2.2922192507782914E-2</v>
      </c>
      <c r="H781" s="13">
        <v>4.6342639220677356E-2</v>
      </c>
      <c r="I781" s="13">
        <v>2.3451030175908858E-2</v>
      </c>
      <c r="J781" s="13">
        <v>0.28363555235576227</v>
      </c>
      <c r="K781" s="13">
        <v>0.41015034901058034</v>
      </c>
      <c r="L781" s="13">
        <v>2.2310934040908701E-2</v>
      </c>
      <c r="M781" s="13">
        <v>0.2257025798553583</v>
      </c>
      <c r="N781" s="13">
        <v>0.14083575804390711</v>
      </c>
      <c r="O781" s="13">
        <v>0.36679765003421166</v>
      </c>
      <c r="P781" s="13">
        <v>3.9793983557124629E-2</v>
      </c>
      <c r="Q781" s="13">
        <v>4.183300132670377E-2</v>
      </c>
      <c r="R781" s="13">
        <v>5.530073910132087E-2</v>
      </c>
      <c r="S781" s="13">
        <v>3.6927140828303957E-2</v>
      </c>
      <c r="T781" s="13">
        <v>9.41683679583874E-2</v>
      </c>
      <c r="U781" s="13">
        <v>0.10114883471216042</v>
      </c>
      <c r="V781" s="13">
        <v>7.2913685101660755E-2</v>
      </c>
      <c r="W781" s="14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9"/>
      <c r="B782" s="3" t="s">
        <v>271</v>
      </c>
      <c r="C782" s="28"/>
      <c r="D782" s="13">
        <v>3.4996485892555773E-2</v>
      </c>
      <c r="E782" s="13">
        <v>0.1471211051975827</v>
      </c>
      <c r="F782" s="13">
        <v>-3.4003279833614508E-2</v>
      </c>
      <c r="G782" s="13">
        <v>-5.5565706623042943E-2</v>
      </c>
      <c r="H782" s="13">
        <v>-3.8315765191500262E-2</v>
      </c>
      <c r="I782" s="13">
        <v>0.10038238888881801</v>
      </c>
      <c r="J782" s="13">
        <v>5.9172265140485818</v>
      </c>
      <c r="K782" s="13">
        <v>0.29805809272358053</v>
      </c>
      <c r="L782" s="13">
        <v>-2.9690794475728866E-2</v>
      </c>
      <c r="M782" s="13">
        <v>0.32393300487089416</v>
      </c>
      <c r="N782" s="13">
        <v>-5.1253221265157189E-2</v>
      </c>
      <c r="O782" s="13">
        <v>-0.3919395645381234</v>
      </c>
      <c r="P782" s="13">
        <v>-0.1116280162755563</v>
      </c>
      <c r="Q782" s="13">
        <v>3.4996485892555773E-2</v>
      </c>
      <c r="R782" s="13">
        <v>-0.18062778200172647</v>
      </c>
      <c r="S782" s="13">
        <v>3.0575863798744995E-2</v>
      </c>
      <c r="T782" s="13">
        <v>0.23136876052221989</v>
      </c>
      <c r="U782" s="13">
        <v>-0.30568985738041032</v>
      </c>
      <c r="V782" s="13">
        <v>-8.1440618770356688E-2</v>
      </c>
      <c r="W782" s="145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9"/>
      <c r="B783" s="45" t="s">
        <v>272</v>
      </c>
      <c r="C783" s="46"/>
      <c r="D783" s="44" t="s">
        <v>273</v>
      </c>
      <c r="E783" s="44">
        <v>0.92</v>
      </c>
      <c r="F783" s="44">
        <v>0.02</v>
      </c>
      <c r="G783" s="44">
        <v>0.13</v>
      </c>
      <c r="H783" s="44">
        <v>0.04</v>
      </c>
      <c r="I783" s="44">
        <v>0.67</v>
      </c>
      <c r="J783" s="44">
        <v>30.83</v>
      </c>
      <c r="K783" s="44">
        <v>1.7</v>
      </c>
      <c r="L783" s="44">
        <v>0</v>
      </c>
      <c r="M783" s="44">
        <v>1.83</v>
      </c>
      <c r="N783" s="44" t="s">
        <v>273</v>
      </c>
      <c r="O783" s="44">
        <v>1.88</v>
      </c>
      <c r="P783" s="44">
        <v>0.42</v>
      </c>
      <c r="Q783" s="44">
        <v>0.34</v>
      </c>
      <c r="R783" s="44">
        <v>0.78</v>
      </c>
      <c r="S783" s="44">
        <v>0.31</v>
      </c>
      <c r="T783" s="44">
        <v>1.35</v>
      </c>
      <c r="U783" s="44">
        <v>1.43</v>
      </c>
      <c r="V783" s="44">
        <v>0.27</v>
      </c>
      <c r="W783" s="145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B784" s="30" t="s">
        <v>303</v>
      </c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BM784" s="53"/>
    </row>
    <row r="785" spans="1:65">
      <c r="BM785" s="53"/>
    </row>
    <row r="786" spans="1:65" ht="15">
      <c r="B786" s="8" t="s">
        <v>529</v>
      </c>
      <c r="BM786" s="27" t="s">
        <v>66</v>
      </c>
    </row>
    <row r="787" spans="1:65" ht="15">
      <c r="A787" s="24" t="s">
        <v>9</v>
      </c>
      <c r="B787" s="18" t="s">
        <v>117</v>
      </c>
      <c r="C787" s="15" t="s">
        <v>118</v>
      </c>
      <c r="D787" s="16" t="s">
        <v>240</v>
      </c>
      <c r="E787" s="17" t="s">
        <v>240</v>
      </c>
      <c r="F787" s="17" t="s">
        <v>240</v>
      </c>
      <c r="G787" s="17" t="s">
        <v>240</v>
      </c>
      <c r="H787" s="17" t="s">
        <v>240</v>
      </c>
      <c r="I787" s="17" t="s">
        <v>240</v>
      </c>
      <c r="J787" s="17" t="s">
        <v>240</v>
      </c>
      <c r="K787" s="17" t="s">
        <v>240</v>
      </c>
      <c r="L787" s="17" t="s">
        <v>240</v>
      </c>
      <c r="M787" s="17" t="s">
        <v>240</v>
      </c>
      <c r="N787" s="17" t="s">
        <v>240</v>
      </c>
      <c r="O787" s="17" t="s">
        <v>240</v>
      </c>
      <c r="P787" s="17" t="s">
        <v>240</v>
      </c>
      <c r="Q787" s="17" t="s">
        <v>240</v>
      </c>
      <c r="R787" s="17" t="s">
        <v>240</v>
      </c>
      <c r="S787" s="17" t="s">
        <v>240</v>
      </c>
      <c r="T787" s="17" t="s">
        <v>240</v>
      </c>
      <c r="U787" s="17" t="s">
        <v>240</v>
      </c>
      <c r="V787" s="17" t="s">
        <v>240</v>
      </c>
      <c r="W787" s="17" t="s">
        <v>240</v>
      </c>
      <c r="X787" s="145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241</v>
      </c>
      <c r="C788" s="9" t="s">
        <v>241</v>
      </c>
      <c r="D788" s="143" t="s">
        <v>243</v>
      </c>
      <c r="E788" s="144" t="s">
        <v>244</v>
      </c>
      <c r="F788" s="144" t="s">
        <v>245</v>
      </c>
      <c r="G788" s="144" t="s">
        <v>246</v>
      </c>
      <c r="H788" s="144" t="s">
        <v>247</v>
      </c>
      <c r="I788" s="144" t="s">
        <v>248</v>
      </c>
      <c r="J788" s="144" t="s">
        <v>249</v>
      </c>
      <c r="K788" s="144" t="s">
        <v>250</v>
      </c>
      <c r="L788" s="144" t="s">
        <v>251</v>
      </c>
      <c r="M788" s="144" t="s">
        <v>252</v>
      </c>
      <c r="N788" s="144" t="s">
        <v>253</v>
      </c>
      <c r="O788" s="144" t="s">
        <v>254</v>
      </c>
      <c r="P788" s="144" t="s">
        <v>255</v>
      </c>
      <c r="Q788" s="144" t="s">
        <v>257</v>
      </c>
      <c r="R788" s="144" t="s">
        <v>258</v>
      </c>
      <c r="S788" s="144" t="s">
        <v>259</v>
      </c>
      <c r="T788" s="144" t="s">
        <v>260</v>
      </c>
      <c r="U788" s="144" t="s">
        <v>283</v>
      </c>
      <c r="V788" s="144" t="s">
        <v>285</v>
      </c>
      <c r="W788" s="144" t="s">
        <v>261</v>
      </c>
      <c r="X788" s="145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286</v>
      </c>
      <c r="E789" s="11" t="s">
        <v>286</v>
      </c>
      <c r="F789" s="11" t="s">
        <v>120</v>
      </c>
      <c r="G789" s="11" t="s">
        <v>286</v>
      </c>
      <c r="H789" s="11" t="s">
        <v>286</v>
      </c>
      <c r="I789" s="11" t="s">
        <v>120</v>
      </c>
      <c r="J789" s="11" t="s">
        <v>287</v>
      </c>
      <c r="K789" s="11" t="s">
        <v>286</v>
      </c>
      <c r="L789" s="11" t="s">
        <v>286</v>
      </c>
      <c r="M789" s="11" t="s">
        <v>286</v>
      </c>
      <c r="N789" s="11" t="s">
        <v>120</v>
      </c>
      <c r="O789" s="11" t="s">
        <v>120</v>
      </c>
      <c r="P789" s="11" t="s">
        <v>286</v>
      </c>
      <c r="Q789" s="11" t="s">
        <v>287</v>
      </c>
      <c r="R789" s="11" t="s">
        <v>287</v>
      </c>
      <c r="S789" s="11" t="s">
        <v>287</v>
      </c>
      <c r="T789" s="11" t="s">
        <v>287</v>
      </c>
      <c r="U789" s="11" t="s">
        <v>120</v>
      </c>
      <c r="V789" s="11" t="s">
        <v>286</v>
      </c>
      <c r="W789" s="11" t="s">
        <v>286</v>
      </c>
      <c r="X789" s="145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145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8">
        <v>1</v>
      </c>
      <c r="C791" s="14">
        <v>1</v>
      </c>
      <c r="D791" s="218">
        <v>19.3</v>
      </c>
      <c r="E791" s="218">
        <v>20.2</v>
      </c>
      <c r="F791" s="218">
        <v>18.899999999999999</v>
      </c>
      <c r="G791" s="218">
        <v>19.399999999999999</v>
      </c>
      <c r="H791" s="218">
        <v>16.59</v>
      </c>
      <c r="I791" s="218">
        <v>19.592411894273123</v>
      </c>
      <c r="J791" s="218">
        <v>18.3</v>
      </c>
      <c r="K791" s="218">
        <v>20.2</v>
      </c>
      <c r="L791" s="223">
        <v>14.7</v>
      </c>
      <c r="M791" s="218">
        <v>20.8</v>
      </c>
      <c r="N791" s="218">
        <v>19</v>
      </c>
      <c r="O791" s="218">
        <v>20.3</v>
      </c>
      <c r="P791" s="218">
        <v>18.899999999999999</v>
      </c>
      <c r="Q791" s="218">
        <v>19.7</v>
      </c>
      <c r="R791" s="218">
        <v>20.2</v>
      </c>
      <c r="S791" s="218">
        <v>18.394495076346505</v>
      </c>
      <c r="T791" s="218">
        <v>22.3</v>
      </c>
      <c r="U791" s="218">
        <v>19.321129886691107</v>
      </c>
      <c r="V791" s="218">
        <v>19.7</v>
      </c>
      <c r="W791" s="218">
        <v>21.6</v>
      </c>
      <c r="X791" s="215"/>
      <c r="Y791" s="216"/>
      <c r="Z791" s="216"/>
      <c r="AA791" s="216"/>
      <c r="AB791" s="216"/>
      <c r="AC791" s="216"/>
      <c r="AD791" s="216"/>
      <c r="AE791" s="216"/>
      <c r="AF791" s="216"/>
      <c r="AG791" s="216"/>
      <c r="AH791" s="216"/>
      <c r="AI791" s="216"/>
      <c r="AJ791" s="216"/>
      <c r="AK791" s="216"/>
      <c r="AL791" s="216"/>
      <c r="AM791" s="216"/>
      <c r="AN791" s="216"/>
      <c r="AO791" s="216"/>
      <c r="AP791" s="216"/>
      <c r="AQ791" s="216"/>
      <c r="AR791" s="216"/>
      <c r="AS791" s="216"/>
      <c r="AT791" s="216"/>
      <c r="AU791" s="216"/>
      <c r="AV791" s="216"/>
      <c r="AW791" s="216"/>
      <c r="AX791" s="216"/>
      <c r="AY791" s="216"/>
      <c r="AZ791" s="216"/>
      <c r="BA791" s="216"/>
      <c r="BB791" s="216"/>
      <c r="BC791" s="216"/>
      <c r="BD791" s="216"/>
      <c r="BE791" s="216"/>
      <c r="BF791" s="216"/>
      <c r="BG791" s="216"/>
      <c r="BH791" s="216"/>
      <c r="BI791" s="216"/>
      <c r="BJ791" s="216"/>
      <c r="BK791" s="216"/>
      <c r="BL791" s="216"/>
      <c r="BM791" s="219">
        <v>1</v>
      </c>
    </row>
    <row r="792" spans="1:65">
      <c r="A792" s="29"/>
      <c r="B792" s="19">
        <v>1</v>
      </c>
      <c r="C792" s="9">
        <v>2</v>
      </c>
      <c r="D792" s="214">
        <v>19.899999999999999</v>
      </c>
      <c r="E792" s="214">
        <v>21.5</v>
      </c>
      <c r="F792" s="214">
        <v>19.3</v>
      </c>
      <c r="G792" s="214">
        <v>20.5</v>
      </c>
      <c r="H792" s="214">
        <v>16.97</v>
      </c>
      <c r="I792" s="214">
        <v>19.384867841409701</v>
      </c>
      <c r="J792" s="214">
        <v>18.399999999999999</v>
      </c>
      <c r="K792" s="214">
        <v>20.3</v>
      </c>
      <c r="L792" s="224">
        <v>13.6</v>
      </c>
      <c r="M792" s="214">
        <v>20.3</v>
      </c>
      <c r="N792" s="214">
        <v>19</v>
      </c>
      <c r="O792" s="214">
        <v>20.5</v>
      </c>
      <c r="P792" s="214">
        <v>19.399999999999999</v>
      </c>
      <c r="Q792" s="214">
        <v>20.100000000000001</v>
      </c>
      <c r="R792" s="214">
        <v>20</v>
      </c>
      <c r="S792" s="214">
        <v>18.837627118104002</v>
      </c>
      <c r="T792" s="214">
        <v>22.3</v>
      </c>
      <c r="U792" s="214">
        <v>19.178873630902103</v>
      </c>
      <c r="V792" s="214">
        <v>18.600000000000001</v>
      </c>
      <c r="W792" s="214">
        <v>20.8</v>
      </c>
      <c r="X792" s="215"/>
      <c r="Y792" s="216"/>
      <c r="Z792" s="216"/>
      <c r="AA792" s="216"/>
      <c r="AB792" s="216"/>
      <c r="AC792" s="216"/>
      <c r="AD792" s="216"/>
      <c r="AE792" s="216"/>
      <c r="AF792" s="216"/>
      <c r="AG792" s="216"/>
      <c r="AH792" s="216"/>
      <c r="AI792" s="216"/>
      <c r="AJ792" s="216"/>
      <c r="AK792" s="216"/>
      <c r="AL792" s="216"/>
      <c r="AM792" s="216"/>
      <c r="AN792" s="216"/>
      <c r="AO792" s="216"/>
      <c r="AP792" s="216"/>
      <c r="AQ792" s="216"/>
      <c r="AR792" s="216"/>
      <c r="AS792" s="216"/>
      <c r="AT792" s="216"/>
      <c r="AU792" s="216"/>
      <c r="AV792" s="216"/>
      <c r="AW792" s="216"/>
      <c r="AX792" s="216"/>
      <c r="AY792" s="216"/>
      <c r="AZ792" s="216"/>
      <c r="BA792" s="216"/>
      <c r="BB792" s="216"/>
      <c r="BC792" s="216"/>
      <c r="BD792" s="216"/>
      <c r="BE792" s="216"/>
      <c r="BF792" s="216"/>
      <c r="BG792" s="216"/>
      <c r="BH792" s="216"/>
      <c r="BI792" s="216"/>
      <c r="BJ792" s="216"/>
      <c r="BK792" s="216"/>
      <c r="BL792" s="216"/>
      <c r="BM792" s="219" t="e">
        <v>#N/A</v>
      </c>
    </row>
    <row r="793" spans="1:65">
      <c r="A793" s="29"/>
      <c r="B793" s="19">
        <v>1</v>
      </c>
      <c r="C793" s="9">
        <v>3</v>
      </c>
      <c r="D793" s="214">
        <v>20.2</v>
      </c>
      <c r="E793" s="214">
        <v>21.3</v>
      </c>
      <c r="F793" s="214">
        <v>18.899999999999999</v>
      </c>
      <c r="G793" s="214">
        <v>20.399999999999999</v>
      </c>
      <c r="H793" s="214">
        <v>16.46</v>
      </c>
      <c r="I793" s="214">
        <v>19.56151982378854</v>
      </c>
      <c r="J793" s="214">
        <v>18.899999999999999</v>
      </c>
      <c r="K793" s="214">
        <v>19.5</v>
      </c>
      <c r="L793" s="224">
        <v>14.2</v>
      </c>
      <c r="M793" s="214">
        <v>20.6</v>
      </c>
      <c r="N793" s="214">
        <v>19</v>
      </c>
      <c r="O793" s="214">
        <v>21.3</v>
      </c>
      <c r="P793" s="214">
        <v>19.3</v>
      </c>
      <c r="Q793" s="214">
        <v>20.3</v>
      </c>
      <c r="R793" s="214">
        <v>19.899999999999999</v>
      </c>
      <c r="S793" s="214">
        <v>18.665497979946704</v>
      </c>
      <c r="T793" s="214">
        <v>22.1</v>
      </c>
      <c r="U793" s="214">
        <v>17.983998001981501</v>
      </c>
      <c r="V793" s="214">
        <v>18.3</v>
      </c>
      <c r="W793" s="214">
        <v>21.2</v>
      </c>
      <c r="X793" s="215"/>
      <c r="Y793" s="216"/>
      <c r="Z793" s="216"/>
      <c r="AA793" s="216"/>
      <c r="AB793" s="216"/>
      <c r="AC793" s="216"/>
      <c r="AD793" s="216"/>
      <c r="AE793" s="216"/>
      <c r="AF793" s="216"/>
      <c r="AG793" s="216"/>
      <c r="AH793" s="216"/>
      <c r="AI793" s="216"/>
      <c r="AJ793" s="216"/>
      <c r="AK793" s="216"/>
      <c r="AL793" s="216"/>
      <c r="AM793" s="216"/>
      <c r="AN793" s="216"/>
      <c r="AO793" s="216"/>
      <c r="AP793" s="216"/>
      <c r="AQ793" s="216"/>
      <c r="AR793" s="216"/>
      <c r="AS793" s="216"/>
      <c r="AT793" s="216"/>
      <c r="AU793" s="216"/>
      <c r="AV793" s="216"/>
      <c r="AW793" s="216"/>
      <c r="AX793" s="216"/>
      <c r="AY793" s="216"/>
      <c r="AZ793" s="216"/>
      <c r="BA793" s="216"/>
      <c r="BB793" s="216"/>
      <c r="BC793" s="216"/>
      <c r="BD793" s="216"/>
      <c r="BE793" s="216"/>
      <c r="BF793" s="216"/>
      <c r="BG793" s="216"/>
      <c r="BH793" s="216"/>
      <c r="BI793" s="216"/>
      <c r="BJ793" s="216"/>
      <c r="BK793" s="216"/>
      <c r="BL793" s="216"/>
      <c r="BM793" s="219">
        <v>16</v>
      </c>
    </row>
    <row r="794" spans="1:65">
      <c r="A794" s="29"/>
      <c r="B794" s="19">
        <v>1</v>
      </c>
      <c r="C794" s="9">
        <v>4</v>
      </c>
      <c r="D794" s="214">
        <v>20.2</v>
      </c>
      <c r="E794" s="214">
        <v>21</v>
      </c>
      <c r="F794" s="214">
        <v>18.8</v>
      </c>
      <c r="G794" s="214">
        <v>19.8</v>
      </c>
      <c r="H794" s="214">
        <v>16.52</v>
      </c>
      <c r="I794" s="214">
        <v>19.334977973568279</v>
      </c>
      <c r="J794" s="214">
        <v>18.899999999999999</v>
      </c>
      <c r="K794" s="214">
        <v>19.2</v>
      </c>
      <c r="L794" s="224">
        <v>14.2</v>
      </c>
      <c r="M794" s="214">
        <v>20.100000000000001</v>
      </c>
      <c r="N794" s="214">
        <v>19</v>
      </c>
      <c r="O794" s="214">
        <v>20.2</v>
      </c>
      <c r="P794" s="214">
        <v>19.3</v>
      </c>
      <c r="Q794" s="214">
        <v>20.6</v>
      </c>
      <c r="R794" s="214">
        <v>20.100000000000001</v>
      </c>
      <c r="S794" s="214">
        <v>19.150398238994718</v>
      </c>
      <c r="T794" s="214">
        <v>22</v>
      </c>
      <c r="U794" s="214">
        <v>16.616879943854848</v>
      </c>
      <c r="V794" s="214">
        <v>18.2</v>
      </c>
      <c r="W794" s="214">
        <v>20.5</v>
      </c>
      <c r="X794" s="215"/>
      <c r="Y794" s="216"/>
      <c r="Z794" s="216"/>
      <c r="AA794" s="216"/>
      <c r="AB794" s="216"/>
      <c r="AC794" s="216"/>
      <c r="AD794" s="216"/>
      <c r="AE794" s="216"/>
      <c r="AF794" s="216"/>
      <c r="AG794" s="216"/>
      <c r="AH794" s="216"/>
      <c r="AI794" s="216"/>
      <c r="AJ794" s="216"/>
      <c r="AK794" s="216"/>
      <c r="AL794" s="216"/>
      <c r="AM794" s="216"/>
      <c r="AN794" s="216"/>
      <c r="AO794" s="216"/>
      <c r="AP794" s="216"/>
      <c r="AQ794" s="216"/>
      <c r="AR794" s="216"/>
      <c r="AS794" s="216"/>
      <c r="AT794" s="216"/>
      <c r="AU794" s="216"/>
      <c r="AV794" s="216"/>
      <c r="AW794" s="216"/>
      <c r="AX794" s="216"/>
      <c r="AY794" s="216"/>
      <c r="AZ794" s="216"/>
      <c r="BA794" s="216"/>
      <c r="BB794" s="216"/>
      <c r="BC794" s="216"/>
      <c r="BD794" s="216"/>
      <c r="BE794" s="216"/>
      <c r="BF794" s="216"/>
      <c r="BG794" s="216"/>
      <c r="BH794" s="216"/>
      <c r="BI794" s="216"/>
      <c r="BJ794" s="216"/>
      <c r="BK794" s="216"/>
      <c r="BL794" s="216"/>
      <c r="BM794" s="219">
        <v>19.588825873599681</v>
      </c>
    </row>
    <row r="795" spans="1:65">
      <c r="A795" s="29"/>
      <c r="B795" s="19">
        <v>1</v>
      </c>
      <c r="C795" s="9">
        <v>5</v>
      </c>
      <c r="D795" s="214">
        <v>19.7</v>
      </c>
      <c r="E795" s="214">
        <v>20.9</v>
      </c>
      <c r="F795" s="214">
        <v>19.100000000000001</v>
      </c>
      <c r="G795" s="214">
        <v>19.600000000000001</v>
      </c>
      <c r="H795" s="214">
        <v>16.809999999999999</v>
      </c>
      <c r="I795" s="214">
        <v>19.58211453744493</v>
      </c>
      <c r="J795" s="214">
        <v>18.5</v>
      </c>
      <c r="K795" s="214">
        <v>18.3</v>
      </c>
      <c r="L795" s="224">
        <v>13.6</v>
      </c>
      <c r="M795" s="214">
        <v>20</v>
      </c>
      <c r="N795" s="214">
        <v>19</v>
      </c>
      <c r="O795" s="214">
        <v>19.8</v>
      </c>
      <c r="P795" s="214">
        <v>19.399999999999999</v>
      </c>
      <c r="Q795" s="214">
        <v>20.399999999999999</v>
      </c>
      <c r="R795" s="214">
        <v>20.2</v>
      </c>
      <c r="S795" s="214">
        <v>19.062184136157402</v>
      </c>
      <c r="T795" s="214">
        <v>21.8</v>
      </c>
      <c r="U795" s="214">
        <v>18.501060348228901</v>
      </c>
      <c r="V795" s="214">
        <v>19.3</v>
      </c>
      <c r="W795" s="214">
        <v>20.8</v>
      </c>
      <c r="X795" s="215"/>
      <c r="Y795" s="216"/>
      <c r="Z795" s="216"/>
      <c r="AA795" s="216"/>
      <c r="AB795" s="216"/>
      <c r="AC795" s="216"/>
      <c r="AD795" s="216"/>
      <c r="AE795" s="216"/>
      <c r="AF795" s="216"/>
      <c r="AG795" s="216"/>
      <c r="AH795" s="216"/>
      <c r="AI795" s="216"/>
      <c r="AJ795" s="216"/>
      <c r="AK795" s="216"/>
      <c r="AL795" s="216"/>
      <c r="AM795" s="216"/>
      <c r="AN795" s="216"/>
      <c r="AO795" s="216"/>
      <c r="AP795" s="216"/>
      <c r="AQ795" s="216"/>
      <c r="AR795" s="216"/>
      <c r="AS795" s="216"/>
      <c r="AT795" s="216"/>
      <c r="AU795" s="216"/>
      <c r="AV795" s="216"/>
      <c r="AW795" s="216"/>
      <c r="AX795" s="216"/>
      <c r="AY795" s="216"/>
      <c r="AZ795" s="216"/>
      <c r="BA795" s="216"/>
      <c r="BB795" s="216"/>
      <c r="BC795" s="216"/>
      <c r="BD795" s="216"/>
      <c r="BE795" s="216"/>
      <c r="BF795" s="216"/>
      <c r="BG795" s="216"/>
      <c r="BH795" s="216"/>
      <c r="BI795" s="216"/>
      <c r="BJ795" s="216"/>
      <c r="BK795" s="216"/>
      <c r="BL795" s="216"/>
      <c r="BM795" s="219">
        <v>59</v>
      </c>
    </row>
    <row r="796" spans="1:65">
      <c r="A796" s="29"/>
      <c r="B796" s="19">
        <v>1</v>
      </c>
      <c r="C796" s="9">
        <v>6</v>
      </c>
      <c r="D796" s="214">
        <v>19</v>
      </c>
      <c r="E796" s="214">
        <v>21.2</v>
      </c>
      <c r="F796" s="214">
        <v>19</v>
      </c>
      <c r="G796" s="214">
        <v>20.2</v>
      </c>
      <c r="H796" s="214">
        <v>16.18</v>
      </c>
      <c r="I796" s="214">
        <v>19.532004405286301</v>
      </c>
      <c r="J796" s="214">
        <v>18.2</v>
      </c>
      <c r="K796" s="214">
        <v>18.899999999999999</v>
      </c>
      <c r="L796" s="224">
        <v>15.2</v>
      </c>
      <c r="M796" s="214">
        <v>20.9</v>
      </c>
      <c r="N796" s="214">
        <v>19</v>
      </c>
      <c r="O796" s="214">
        <v>20.5</v>
      </c>
      <c r="P796" s="214">
        <v>19</v>
      </c>
      <c r="Q796" s="214">
        <v>21.1</v>
      </c>
      <c r="R796" s="214">
        <v>20.2</v>
      </c>
      <c r="S796" s="214">
        <v>19.04770668769515</v>
      </c>
      <c r="T796" s="214">
        <v>21.9</v>
      </c>
      <c r="U796" s="214">
        <v>17.14840206568946</v>
      </c>
      <c r="V796" s="214">
        <v>18.8</v>
      </c>
      <c r="W796" s="214">
        <v>21.2</v>
      </c>
      <c r="X796" s="215"/>
      <c r="Y796" s="216"/>
      <c r="Z796" s="216"/>
      <c r="AA796" s="216"/>
      <c r="AB796" s="216"/>
      <c r="AC796" s="216"/>
      <c r="AD796" s="216"/>
      <c r="AE796" s="216"/>
      <c r="AF796" s="216"/>
      <c r="AG796" s="216"/>
      <c r="AH796" s="216"/>
      <c r="AI796" s="216"/>
      <c r="AJ796" s="216"/>
      <c r="AK796" s="216"/>
      <c r="AL796" s="216"/>
      <c r="AM796" s="216"/>
      <c r="AN796" s="216"/>
      <c r="AO796" s="216"/>
      <c r="AP796" s="216"/>
      <c r="AQ796" s="216"/>
      <c r="AR796" s="216"/>
      <c r="AS796" s="216"/>
      <c r="AT796" s="216"/>
      <c r="AU796" s="216"/>
      <c r="AV796" s="216"/>
      <c r="AW796" s="216"/>
      <c r="AX796" s="216"/>
      <c r="AY796" s="216"/>
      <c r="AZ796" s="216"/>
      <c r="BA796" s="216"/>
      <c r="BB796" s="216"/>
      <c r="BC796" s="216"/>
      <c r="BD796" s="216"/>
      <c r="BE796" s="216"/>
      <c r="BF796" s="216"/>
      <c r="BG796" s="216"/>
      <c r="BH796" s="216"/>
      <c r="BI796" s="216"/>
      <c r="BJ796" s="216"/>
      <c r="BK796" s="216"/>
      <c r="BL796" s="216"/>
      <c r="BM796" s="217"/>
    </row>
    <row r="797" spans="1:65">
      <c r="A797" s="29"/>
      <c r="B797" s="20" t="s">
        <v>268</v>
      </c>
      <c r="C797" s="12"/>
      <c r="D797" s="220">
        <v>19.716666666666669</v>
      </c>
      <c r="E797" s="220">
        <v>21.016666666666669</v>
      </c>
      <c r="F797" s="220">
        <v>19</v>
      </c>
      <c r="G797" s="220">
        <v>19.983333333333331</v>
      </c>
      <c r="H797" s="220">
        <v>16.588333333333335</v>
      </c>
      <c r="I797" s="220">
        <v>19.497982745961817</v>
      </c>
      <c r="J797" s="220">
        <v>18.533333333333335</v>
      </c>
      <c r="K797" s="220">
        <v>19.400000000000002</v>
      </c>
      <c r="L797" s="220">
        <v>14.25</v>
      </c>
      <c r="M797" s="220">
        <v>20.450000000000003</v>
      </c>
      <c r="N797" s="220">
        <v>19</v>
      </c>
      <c r="O797" s="220">
        <v>20.433333333333334</v>
      </c>
      <c r="P797" s="220">
        <v>19.216666666666665</v>
      </c>
      <c r="Q797" s="220">
        <v>20.366666666666664</v>
      </c>
      <c r="R797" s="220">
        <v>20.100000000000001</v>
      </c>
      <c r="S797" s="220">
        <v>18.859651539540746</v>
      </c>
      <c r="T797" s="220">
        <v>22.066666666666666</v>
      </c>
      <c r="U797" s="220">
        <v>18.125057312891325</v>
      </c>
      <c r="V797" s="220">
        <v>18.816666666666666</v>
      </c>
      <c r="W797" s="220">
        <v>21.016666666666669</v>
      </c>
      <c r="X797" s="215"/>
      <c r="Y797" s="216"/>
      <c r="Z797" s="216"/>
      <c r="AA797" s="216"/>
      <c r="AB797" s="216"/>
      <c r="AC797" s="216"/>
      <c r="AD797" s="216"/>
      <c r="AE797" s="216"/>
      <c r="AF797" s="216"/>
      <c r="AG797" s="216"/>
      <c r="AH797" s="216"/>
      <c r="AI797" s="216"/>
      <c r="AJ797" s="216"/>
      <c r="AK797" s="216"/>
      <c r="AL797" s="216"/>
      <c r="AM797" s="216"/>
      <c r="AN797" s="216"/>
      <c r="AO797" s="216"/>
      <c r="AP797" s="216"/>
      <c r="AQ797" s="216"/>
      <c r="AR797" s="216"/>
      <c r="AS797" s="216"/>
      <c r="AT797" s="216"/>
      <c r="AU797" s="216"/>
      <c r="AV797" s="216"/>
      <c r="AW797" s="216"/>
      <c r="AX797" s="216"/>
      <c r="AY797" s="216"/>
      <c r="AZ797" s="216"/>
      <c r="BA797" s="216"/>
      <c r="BB797" s="216"/>
      <c r="BC797" s="216"/>
      <c r="BD797" s="216"/>
      <c r="BE797" s="216"/>
      <c r="BF797" s="216"/>
      <c r="BG797" s="216"/>
      <c r="BH797" s="216"/>
      <c r="BI797" s="216"/>
      <c r="BJ797" s="216"/>
      <c r="BK797" s="216"/>
      <c r="BL797" s="216"/>
      <c r="BM797" s="217"/>
    </row>
    <row r="798" spans="1:65">
      <c r="A798" s="29"/>
      <c r="B798" s="3" t="s">
        <v>269</v>
      </c>
      <c r="C798" s="28"/>
      <c r="D798" s="214">
        <v>19.799999999999997</v>
      </c>
      <c r="E798" s="214">
        <v>21.1</v>
      </c>
      <c r="F798" s="214">
        <v>18.95</v>
      </c>
      <c r="G798" s="214">
        <v>20</v>
      </c>
      <c r="H798" s="214">
        <v>16.555</v>
      </c>
      <c r="I798" s="214">
        <v>19.546762114537422</v>
      </c>
      <c r="J798" s="214">
        <v>18.45</v>
      </c>
      <c r="K798" s="214">
        <v>19.350000000000001</v>
      </c>
      <c r="L798" s="214">
        <v>14.2</v>
      </c>
      <c r="M798" s="214">
        <v>20.450000000000003</v>
      </c>
      <c r="N798" s="214">
        <v>19</v>
      </c>
      <c r="O798" s="214">
        <v>20.399999999999999</v>
      </c>
      <c r="P798" s="214">
        <v>19.3</v>
      </c>
      <c r="Q798" s="214">
        <v>20.350000000000001</v>
      </c>
      <c r="R798" s="214">
        <v>20.149999999999999</v>
      </c>
      <c r="S798" s="214">
        <v>18.942666902899575</v>
      </c>
      <c r="T798" s="214">
        <v>22.05</v>
      </c>
      <c r="U798" s="214">
        <v>18.242529175105201</v>
      </c>
      <c r="V798" s="214">
        <v>18.700000000000003</v>
      </c>
      <c r="W798" s="214">
        <v>21</v>
      </c>
      <c r="X798" s="215"/>
      <c r="Y798" s="216"/>
      <c r="Z798" s="216"/>
      <c r="AA798" s="216"/>
      <c r="AB798" s="216"/>
      <c r="AC798" s="216"/>
      <c r="AD798" s="216"/>
      <c r="AE798" s="216"/>
      <c r="AF798" s="216"/>
      <c r="AG798" s="216"/>
      <c r="AH798" s="216"/>
      <c r="AI798" s="216"/>
      <c r="AJ798" s="216"/>
      <c r="AK798" s="216"/>
      <c r="AL798" s="216"/>
      <c r="AM798" s="216"/>
      <c r="AN798" s="216"/>
      <c r="AO798" s="216"/>
      <c r="AP798" s="216"/>
      <c r="AQ798" s="216"/>
      <c r="AR798" s="216"/>
      <c r="AS798" s="216"/>
      <c r="AT798" s="216"/>
      <c r="AU798" s="216"/>
      <c r="AV798" s="216"/>
      <c r="AW798" s="216"/>
      <c r="AX798" s="216"/>
      <c r="AY798" s="216"/>
      <c r="AZ798" s="216"/>
      <c r="BA798" s="216"/>
      <c r="BB798" s="216"/>
      <c r="BC798" s="216"/>
      <c r="BD798" s="216"/>
      <c r="BE798" s="216"/>
      <c r="BF798" s="216"/>
      <c r="BG798" s="216"/>
      <c r="BH798" s="216"/>
      <c r="BI798" s="216"/>
      <c r="BJ798" s="216"/>
      <c r="BK798" s="216"/>
      <c r="BL798" s="216"/>
      <c r="BM798" s="217"/>
    </row>
    <row r="799" spans="1:65">
      <c r="A799" s="29"/>
      <c r="B799" s="3" t="s">
        <v>270</v>
      </c>
      <c r="C799" s="28"/>
      <c r="D799" s="23">
        <v>0.48751068364361633</v>
      </c>
      <c r="E799" s="23">
        <v>0.45350486950711671</v>
      </c>
      <c r="F799" s="23">
        <v>0.17888543819998373</v>
      </c>
      <c r="G799" s="23">
        <v>0.44907311951024909</v>
      </c>
      <c r="H799" s="23">
        <v>0.27665261008468073</v>
      </c>
      <c r="I799" s="23">
        <v>0.11004998264953121</v>
      </c>
      <c r="J799" s="23">
        <v>0.30110906108363183</v>
      </c>
      <c r="K799" s="23">
        <v>0.76941536246685382</v>
      </c>
      <c r="L799" s="23">
        <v>0.62529992803453915</v>
      </c>
      <c r="M799" s="23">
        <v>0.37282703764614455</v>
      </c>
      <c r="N799" s="23">
        <v>0</v>
      </c>
      <c r="O799" s="23">
        <v>0.49665548085837807</v>
      </c>
      <c r="P799" s="23">
        <v>0.21369760566432813</v>
      </c>
      <c r="Q799" s="23">
        <v>0.47187568984497091</v>
      </c>
      <c r="R799" s="23">
        <v>0.1264911064067353</v>
      </c>
      <c r="S799" s="23">
        <v>0.28825996939466791</v>
      </c>
      <c r="T799" s="23">
        <v>0.20655911179772932</v>
      </c>
      <c r="U799" s="23">
        <v>1.0891142175217419</v>
      </c>
      <c r="V799" s="23">
        <v>0.58452259722500588</v>
      </c>
      <c r="W799" s="23">
        <v>0.39200340134578782</v>
      </c>
      <c r="X799" s="145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3" t="s">
        <v>86</v>
      </c>
      <c r="C800" s="28"/>
      <c r="D800" s="13">
        <v>2.4725816583784428E-2</v>
      </c>
      <c r="E800" s="13">
        <v>2.1578344306444886E-2</v>
      </c>
      <c r="F800" s="13">
        <v>9.4150230631570384E-3</v>
      </c>
      <c r="G800" s="13">
        <v>2.2472382961313552E-2</v>
      </c>
      <c r="H800" s="13">
        <v>1.6677541048006474E-2</v>
      </c>
      <c r="I800" s="13">
        <v>5.6441727374245123E-3</v>
      </c>
      <c r="J800" s="13">
        <v>1.6246891785088046E-2</v>
      </c>
      <c r="K800" s="13">
        <v>3.9660585694167722E-2</v>
      </c>
      <c r="L800" s="13">
        <v>4.3880696704178185E-2</v>
      </c>
      <c r="M800" s="13">
        <v>1.8231150985141539E-2</v>
      </c>
      <c r="N800" s="13">
        <v>0</v>
      </c>
      <c r="O800" s="13">
        <v>2.4306140988175108E-2</v>
      </c>
      <c r="P800" s="13">
        <v>1.1120430476894786E-2</v>
      </c>
      <c r="Q800" s="13">
        <v>2.3169019141324271E-2</v>
      </c>
      <c r="R800" s="13">
        <v>6.2930898709818552E-3</v>
      </c>
      <c r="S800" s="13">
        <v>1.5284480139535355E-2</v>
      </c>
      <c r="T800" s="13">
        <v>9.3606848246705135E-3</v>
      </c>
      <c r="U800" s="13">
        <v>6.0088870270612424E-2</v>
      </c>
      <c r="V800" s="13">
        <v>3.1064088426483928E-2</v>
      </c>
      <c r="W800" s="13">
        <v>1.8652025440719481E-2</v>
      </c>
      <c r="X800" s="145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9"/>
      <c r="B801" s="3" t="s">
        <v>271</v>
      </c>
      <c r="C801" s="28"/>
      <c r="D801" s="13">
        <v>6.5262100899718956E-3</v>
      </c>
      <c r="E801" s="13">
        <v>7.2890575590409457E-2</v>
      </c>
      <c r="F801" s="13">
        <v>-3.0059273455141367E-2</v>
      </c>
      <c r="G801" s="13">
        <v>2.013941326954849E-2</v>
      </c>
      <c r="H801" s="13">
        <v>-0.15317367971044049</v>
      </c>
      <c r="I801" s="13">
        <v>-4.6374973275092879E-3</v>
      </c>
      <c r="J801" s="13">
        <v>-5.3882379019400961E-2</v>
      </c>
      <c r="K801" s="13">
        <v>-9.6394686857758094E-3</v>
      </c>
      <c r="L801" s="13">
        <v>-0.27254445509135605</v>
      </c>
      <c r="M801" s="13">
        <v>4.3962518833808417E-2</v>
      </c>
      <c r="N801" s="13">
        <v>-3.0059273455141367E-2</v>
      </c>
      <c r="O801" s="13">
        <v>4.3111693635084825E-2</v>
      </c>
      <c r="P801" s="13">
        <v>-1.8998545871735217E-2</v>
      </c>
      <c r="Q801" s="13">
        <v>3.9708392840190454E-2</v>
      </c>
      <c r="R801" s="13">
        <v>2.6095189660613638E-2</v>
      </c>
      <c r="S801" s="13">
        <v>-3.7223993860788784E-2</v>
      </c>
      <c r="T801" s="13">
        <v>0.12649256310999379</v>
      </c>
      <c r="U801" s="13">
        <v>-7.4724670592999254E-2</v>
      </c>
      <c r="V801" s="13">
        <v>-3.9418350641100552E-2</v>
      </c>
      <c r="W801" s="13">
        <v>7.2890575590409457E-2</v>
      </c>
      <c r="X801" s="145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45" t="s">
        <v>272</v>
      </c>
      <c r="C802" s="46"/>
      <c r="D802" s="44">
        <v>0.23</v>
      </c>
      <c r="E802" s="44">
        <v>1.35</v>
      </c>
      <c r="F802" s="44">
        <v>0.39</v>
      </c>
      <c r="G802" s="44">
        <v>0.46</v>
      </c>
      <c r="H802" s="44">
        <v>2.46</v>
      </c>
      <c r="I802" s="44">
        <v>0.04</v>
      </c>
      <c r="J802" s="44">
        <v>0.79</v>
      </c>
      <c r="K802" s="44">
        <v>0.04</v>
      </c>
      <c r="L802" s="44">
        <v>4.4800000000000004</v>
      </c>
      <c r="M802" s="44">
        <v>0.86</v>
      </c>
      <c r="N802" s="44">
        <v>0.39</v>
      </c>
      <c r="O802" s="44">
        <v>0.85</v>
      </c>
      <c r="P802" s="44">
        <v>0.2</v>
      </c>
      <c r="Q802" s="44">
        <v>0.79</v>
      </c>
      <c r="R802" s="44">
        <v>0.56000000000000005</v>
      </c>
      <c r="S802" s="44">
        <v>0.51</v>
      </c>
      <c r="T802" s="44">
        <v>2.25</v>
      </c>
      <c r="U802" s="44">
        <v>1.1399999999999999</v>
      </c>
      <c r="V802" s="44">
        <v>0.54</v>
      </c>
      <c r="W802" s="44">
        <v>1.35</v>
      </c>
      <c r="X802" s="145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BM803" s="53"/>
    </row>
    <row r="804" spans="1:65" ht="15">
      <c r="B804" s="8" t="s">
        <v>530</v>
      </c>
      <c r="BM804" s="27" t="s">
        <v>274</v>
      </c>
    </row>
    <row r="805" spans="1:65" ht="15">
      <c r="A805" s="24" t="s">
        <v>61</v>
      </c>
      <c r="B805" s="18" t="s">
        <v>117</v>
      </c>
      <c r="C805" s="15" t="s">
        <v>118</v>
      </c>
      <c r="D805" s="16" t="s">
        <v>240</v>
      </c>
      <c r="E805" s="17" t="s">
        <v>240</v>
      </c>
      <c r="F805" s="17" t="s">
        <v>240</v>
      </c>
      <c r="G805" s="17" t="s">
        <v>240</v>
      </c>
      <c r="H805" s="17" t="s">
        <v>240</v>
      </c>
      <c r="I805" s="17" t="s">
        <v>240</v>
      </c>
      <c r="J805" s="17" t="s">
        <v>240</v>
      </c>
      <c r="K805" s="17" t="s">
        <v>240</v>
      </c>
      <c r="L805" s="17" t="s">
        <v>240</v>
      </c>
      <c r="M805" s="17" t="s">
        <v>240</v>
      </c>
      <c r="N805" s="17" t="s">
        <v>240</v>
      </c>
      <c r="O805" s="17" t="s">
        <v>240</v>
      </c>
      <c r="P805" s="17" t="s">
        <v>240</v>
      </c>
      <c r="Q805" s="17" t="s">
        <v>240</v>
      </c>
      <c r="R805" s="17" t="s">
        <v>240</v>
      </c>
      <c r="S805" s="17" t="s">
        <v>240</v>
      </c>
      <c r="T805" s="17" t="s">
        <v>240</v>
      </c>
      <c r="U805" s="17" t="s">
        <v>240</v>
      </c>
      <c r="V805" s="145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241</v>
      </c>
      <c r="C806" s="9" t="s">
        <v>241</v>
      </c>
      <c r="D806" s="143" t="s">
        <v>243</v>
      </c>
      <c r="E806" s="144" t="s">
        <v>244</v>
      </c>
      <c r="F806" s="144" t="s">
        <v>245</v>
      </c>
      <c r="G806" s="144" t="s">
        <v>246</v>
      </c>
      <c r="H806" s="144" t="s">
        <v>247</v>
      </c>
      <c r="I806" s="144" t="s">
        <v>249</v>
      </c>
      <c r="J806" s="144" t="s">
        <v>250</v>
      </c>
      <c r="K806" s="144" t="s">
        <v>251</v>
      </c>
      <c r="L806" s="144" t="s">
        <v>252</v>
      </c>
      <c r="M806" s="144" t="s">
        <v>253</v>
      </c>
      <c r="N806" s="144" t="s">
        <v>254</v>
      </c>
      <c r="O806" s="144" t="s">
        <v>255</v>
      </c>
      <c r="P806" s="144" t="s">
        <v>257</v>
      </c>
      <c r="Q806" s="144" t="s">
        <v>258</v>
      </c>
      <c r="R806" s="144" t="s">
        <v>259</v>
      </c>
      <c r="S806" s="144" t="s">
        <v>283</v>
      </c>
      <c r="T806" s="144" t="s">
        <v>285</v>
      </c>
      <c r="U806" s="144" t="s">
        <v>261</v>
      </c>
      <c r="V806" s="145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286</v>
      </c>
      <c r="E807" s="11" t="s">
        <v>286</v>
      </c>
      <c r="F807" s="11" t="s">
        <v>287</v>
      </c>
      <c r="G807" s="11" t="s">
        <v>286</v>
      </c>
      <c r="H807" s="11" t="s">
        <v>286</v>
      </c>
      <c r="I807" s="11" t="s">
        <v>120</v>
      </c>
      <c r="J807" s="11" t="s">
        <v>286</v>
      </c>
      <c r="K807" s="11" t="s">
        <v>286</v>
      </c>
      <c r="L807" s="11" t="s">
        <v>286</v>
      </c>
      <c r="M807" s="11" t="s">
        <v>287</v>
      </c>
      <c r="N807" s="11" t="s">
        <v>287</v>
      </c>
      <c r="O807" s="11" t="s">
        <v>286</v>
      </c>
      <c r="P807" s="11" t="s">
        <v>287</v>
      </c>
      <c r="Q807" s="11" t="s">
        <v>287</v>
      </c>
      <c r="R807" s="11" t="s">
        <v>287</v>
      </c>
      <c r="S807" s="11" t="s">
        <v>120</v>
      </c>
      <c r="T807" s="11" t="s">
        <v>286</v>
      </c>
      <c r="U807" s="11" t="s">
        <v>286</v>
      </c>
      <c r="V807" s="145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9"/>
      <c r="C808" s="9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145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8">
        <v>1</v>
      </c>
      <c r="C809" s="14">
        <v>1</v>
      </c>
      <c r="D809" s="140">
        <v>1.1000000000000001</v>
      </c>
      <c r="E809" s="21">
        <v>1</v>
      </c>
      <c r="F809" s="140">
        <v>1.1000000000000001</v>
      </c>
      <c r="G809" s="140">
        <v>2</v>
      </c>
      <c r="H809" s="21">
        <v>1.07</v>
      </c>
      <c r="I809" s="140" t="s">
        <v>109</v>
      </c>
      <c r="J809" s="140" t="s">
        <v>107</v>
      </c>
      <c r="K809" s="140" t="s">
        <v>108</v>
      </c>
      <c r="L809" s="140" t="s">
        <v>107</v>
      </c>
      <c r="M809" s="140" t="s">
        <v>107</v>
      </c>
      <c r="N809" s="21">
        <v>1</v>
      </c>
      <c r="O809" s="21">
        <v>1</v>
      </c>
      <c r="P809" s="21">
        <v>1</v>
      </c>
      <c r="Q809" s="140">
        <v>1</v>
      </c>
      <c r="R809" s="140" t="s">
        <v>304</v>
      </c>
      <c r="S809" s="140" t="s">
        <v>108</v>
      </c>
      <c r="T809" s="140">
        <v>0.9</v>
      </c>
      <c r="U809" s="140" t="s">
        <v>108</v>
      </c>
      <c r="V809" s="145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>
        <v>1</v>
      </c>
      <c r="C810" s="9">
        <v>2</v>
      </c>
      <c r="D810" s="141">
        <v>1.1000000000000001</v>
      </c>
      <c r="E810" s="11">
        <v>1</v>
      </c>
      <c r="F810" s="141">
        <v>1</v>
      </c>
      <c r="G810" s="141">
        <v>2</v>
      </c>
      <c r="H810" s="11">
        <v>1.03</v>
      </c>
      <c r="I810" s="141" t="s">
        <v>109</v>
      </c>
      <c r="J810" s="141" t="s">
        <v>107</v>
      </c>
      <c r="K810" s="141" t="s">
        <v>108</v>
      </c>
      <c r="L810" s="141" t="s">
        <v>107</v>
      </c>
      <c r="M810" s="141" t="s">
        <v>107</v>
      </c>
      <c r="N810" s="11">
        <v>1</v>
      </c>
      <c r="O810" s="11">
        <v>1</v>
      </c>
      <c r="P810" s="141" t="s">
        <v>107</v>
      </c>
      <c r="Q810" s="141">
        <v>1</v>
      </c>
      <c r="R810" s="141" t="s">
        <v>304</v>
      </c>
      <c r="S810" s="141" t="s">
        <v>108</v>
      </c>
      <c r="T810" s="141">
        <v>1</v>
      </c>
      <c r="U810" s="141" t="s">
        <v>108</v>
      </c>
      <c r="V810" s="145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7</v>
      </c>
    </row>
    <row r="811" spans="1:65">
      <c r="A811" s="29"/>
      <c r="B811" s="19">
        <v>1</v>
      </c>
      <c r="C811" s="9">
        <v>3</v>
      </c>
      <c r="D811" s="141">
        <v>1.1000000000000001</v>
      </c>
      <c r="E811" s="11">
        <v>1</v>
      </c>
      <c r="F811" s="141">
        <v>1</v>
      </c>
      <c r="G811" s="141">
        <v>2</v>
      </c>
      <c r="H811" s="11">
        <v>0.96</v>
      </c>
      <c r="I811" s="141" t="s">
        <v>109</v>
      </c>
      <c r="J811" s="11">
        <v>1</v>
      </c>
      <c r="K811" s="141" t="s">
        <v>108</v>
      </c>
      <c r="L811" s="141" t="s">
        <v>107</v>
      </c>
      <c r="M811" s="141" t="s">
        <v>107</v>
      </c>
      <c r="N811" s="141" t="s">
        <v>107</v>
      </c>
      <c r="O811" s="11">
        <v>1</v>
      </c>
      <c r="P811" s="11">
        <v>1</v>
      </c>
      <c r="Q811" s="141">
        <v>2</v>
      </c>
      <c r="R811" s="141" t="s">
        <v>304</v>
      </c>
      <c r="S811" s="141" t="s">
        <v>108</v>
      </c>
      <c r="T811" s="141">
        <v>0.9</v>
      </c>
      <c r="U811" s="141" t="s">
        <v>108</v>
      </c>
      <c r="V811" s="145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16</v>
      </c>
    </row>
    <row r="812" spans="1:65">
      <c r="A812" s="29"/>
      <c r="B812" s="19">
        <v>1</v>
      </c>
      <c r="C812" s="9">
        <v>4</v>
      </c>
      <c r="D812" s="141">
        <v>0.9</v>
      </c>
      <c r="E812" s="11">
        <v>1</v>
      </c>
      <c r="F812" s="141">
        <v>1.1000000000000001</v>
      </c>
      <c r="G812" s="141">
        <v>2</v>
      </c>
      <c r="H812" s="146">
        <v>1.1200000000000001</v>
      </c>
      <c r="I812" s="141" t="s">
        <v>109</v>
      </c>
      <c r="J812" s="141" t="s">
        <v>107</v>
      </c>
      <c r="K812" s="141" t="s">
        <v>108</v>
      </c>
      <c r="L812" s="141" t="s">
        <v>107</v>
      </c>
      <c r="M812" s="11">
        <v>1</v>
      </c>
      <c r="N812" s="11">
        <v>1</v>
      </c>
      <c r="O812" s="11">
        <v>1</v>
      </c>
      <c r="P812" s="11">
        <v>1</v>
      </c>
      <c r="Q812" s="141">
        <v>1</v>
      </c>
      <c r="R812" s="141" t="s">
        <v>304</v>
      </c>
      <c r="S812" s="141" t="s">
        <v>108</v>
      </c>
      <c r="T812" s="141">
        <v>0.8</v>
      </c>
      <c r="U812" s="141" t="s">
        <v>108</v>
      </c>
      <c r="V812" s="145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1.0032142857142901</v>
      </c>
    </row>
    <row r="813" spans="1:65">
      <c r="A813" s="29"/>
      <c r="B813" s="19">
        <v>1</v>
      </c>
      <c r="C813" s="9">
        <v>5</v>
      </c>
      <c r="D813" s="141">
        <v>1.3</v>
      </c>
      <c r="E813" s="11">
        <v>1</v>
      </c>
      <c r="F813" s="141">
        <v>1.2</v>
      </c>
      <c r="G813" s="141">
        <v>2</v>
      </c>
      <c r="H813" s="11">
        <v>1.03</v>
      </c>
      <c r="I813" s="141" t="s">
        <v>109</v>
      </c>
      <c r="J813" s="141" t="s">
        <v>107</v>
      </c>
      <c r="K813" s="141" t="s">
        <v>108</v>
      </c>
      <c r="L813" s="141" t="s">
        <v>107</v>
      </c>
      <c r="M813" s="11">
        <v>1</v>
      </c>
      <c r="N813" s="141" t="s">
        <v>107</v>
      </c>
      <c r="O813" s="11">
        <v>1</v>
      </c>
      <c r="P813" s="11">
        <v>1</v>
      </c>
      <c r="Q813" s="141">
        <v>1</v>
      </c>
      <c r="R813" s="141" t="s">
        <v>304</v>
      </c>
      <c r="S813" s="141" t="s">
        <v>108</v>
      </c>
      <c r="T813" s="141">
        <v>0.9</v>
      </c>
      <c r="U813" s="141" t="s">
        <v>108</v>
      </c>
      <c r="V813" s="145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13</v>
      </c>
    </row>
    <row r="814" spans="1:65">
      <c r="A814" s="29"/>
      <c r="B814" s="19">
        <v>1</v>
      </c>
      <c r="C814" s="9">
        <v>6</v>
      </c>
      <c r="D814" s="141">
        <v>0.8</v>
      </c>
      <c r="E814" s="11">
        <v>1</v>
      </c>
      <c r="F814" s="141">
        <v>1.4</v>
      </c>
      <c r="G814" s="141">
        <v>2</v>
      </c>
      <c r="H814" s="146">
        <v>0.9</v>
      </c>
      <c r="I814" s="141" t="s">
        <v>109</v>
      </c>
      <c r="J814" s="141" t="s">
        <v>107</v>
      </c>
      <c r="K814" s="141" t="s">
        <v>108</v>
      </c>
      <c r="L814" s="141" t="s">
        <v>107</v>
      </c>
      <c r="M814" s="141" t="s">
        <v>107</v>
      </c>
      <c r="N814" s="11">
        <v>1</v>
      </c>
      <c r="O814" s="11">
        <v>1</v>
      </c>
      <c r="P814" s="11">
        <v>1</v>
      </c>
      <c r="Q814" s="141">
        <v>1</v>
      </c>
      <c r="R814" s="141" t="s">
        <v>304</v>
      </c>
      <c r="S814" s="141" t="s">
        <v>108</v>
      </c>
      <c r="T814" s="141">
        <v>0.8</v>
      </c>
      <c r="U814" s="141" t="s">
        <v>108</v>
      </c>
      <c r="V814" s="145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20" t="s">
        <v>268</v>
      </c>
      <c r="C815" s="12"/>
      <c r="D815" s="22">
        <v>1.05</v>
      </c>
      <c r="E815" s="22">
        <v>1</v>
      </c>
      <c r="F815" s="22">
        <v>1.1333333333333335</v>
      </c>
      <c r="G815" s="22">
        <v>2</v>
      </c>
      <c r="H815" s="22">
        <v>1.0183333333333333</v>
      </c>
      <c r="I815" s="22" t="s">
        <v>632</v>
      </c>
      <c r="J815" s="22">
        <v>1</v>
      </c>
      <c r="K815" s="22" t="s">
        <v>632</v>
      </c>
      <c r="L815" s="22" t="s">
        <v>632</v>
      </c>
      <c r="M815" s="22">
        <v>1</v>
      </c>
      <c r="N815" s="22">
        <v>1</v>
      </c>
      <c r="O815" s="22">
        <v>1</v>
      </c>
      <c r="P815" s="22">
        <v>1</v>
      </c>
      <c r="Q815" s="22">
        <v>1.1666666666666667</v>
      </c>
      <c r="R815" s="22" t="s">
        <v>632</v>
      </c>
      <c r="S815" s="22" t="s">
        <v>632</v>
      </c>
      <c r="T815" s="22">
        <v>0.8833333333333333</v>
      </c>
      <c r="U815" s="22" t="s">
        <v>632</v>
      </c>
      <c r="V815" s="145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269</v>
      </c>
      <c r="C816" s="28"/>
      <c r="D816" s="11">
        <v>1.1000000000000001</v>
      </c>
      <c r="E816" s="11">
        <v>1</v>
      </c>
      <c r="F816" s="11">
        <v>1.1000000000000001</v>
      </c>
      <c r="G816" s="11">
        <v>2</v>
      </c>
      <c r="H816" s="11">
        <v>1.03</v>
      </c>
      <c r="I816" s="11" t="s">
        <v>632</v>
      </c>
      <c r="J816" s="11">
        <v>1</v>
      </c>
      <c r="K816" s="11" t="s">
        <v>632</v>
      </c>
      <c r="L816" s="11" t="s">
        <v>632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 t="s">
        <v>632</v>
      </c>
      <c r="S816" s="11" t="s">
        <v>632</v>
      </c>
      <c r="T816" s="11">
        <v>0.9</v>
      </c>
      <c r="U816" s="11" t="s">
        <v>632</v>
      </c>
      <c r="V816" s="145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270</v>
      </c>
      <c r="C817" s="28"/>
      <c r="D817" s="23">
        <v>0.17606816861659125</v>
      </c>
      <c r="E817" s="23">
        <v>0</v>
      </c>
      <c r="F817" s="23">
        <v>0.15055453054181497</v>
      </c>
      <c r="G817" s="23">
        <v>0</v>
      </c>
      <c r="H817" s="23">
        <v>7.833687935236297E-2</v>
      </c>
      <c r="I817" s="23" t="s">
        <v>632</v>
      </c>
      <c r="J817" s="23" t="s">
        <v>632</v>
      </c>
      <c r="K817" s="23" t="s">
        <v>632</v>
      </c>
      <c r="L817" s="23" t="s">
        <v>632</v>
      </c>
      <c r="M817" s="23">
        <v>0</v>
      </c>
      <c r="N817" s="23">
        <v>0</v>
      </c>
      <c r="O817" s="23">
        <v>0</v>
      </c>
      <c r="P817" s="23">
        <v>0</v>
      </c>
      <c r="Q817" s="23">
        <v>0.40824829046386318</v>
      </c>
      <c r="R817" s="23" t="s">
        <v>632</v>
      </c>
      <c r="S817" s="23" t="s">
        <v>632</v>
      </c>
      <c r="T817" s="23">
        <v>7.5277265270908084E-2</v>
      </c>
      <c r="U817" s="23" t="s">
        <v>632</v>
      </c>
      <c r="V817" s="145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86</v>
      </c>
      <c r="C818" s="28"/>
      <c r="D818" s="13">
        <v>0.16768397011103928</v>
      </c>
      <c r="E818" s="13">
        <v>0</v>
      </c>
      <c r="F818" s="13">
        <v>0.13284223283101318</v>
      </c>
      <c r="G818" s="13">
        <v>0</v>
      </c>
      <c r="H818" s="13">
        <v>7.6926559102156761E-2</v>
      </c>
      <c r="I818" s="13" t="s">
        <v>632</v>
      </c>
      <c r="J818" s="13" t="s">
        <v>632</v>
      </c>
      <c r="K818" s="13" t="s">
        <v>632</v>
      </c>
      <c r="L818" s="13" t="s">
        <v>632</v>
      </c>
      <c r="M818" s="13">
        <v>0</v>
      </c>
      <c r="N818" s="13">
        <v>0</v>
      </c>
      <c r="O818" s="13">
        <v>0</v>
      </c>
      <c r="P818" s="13">
        <v>0</v>
      </c>
      <c r="Q818" s="13">
        <v>0.34992710611188271</v>
      </c>
      <c r="R818" s="13" t="s">
        <v>632</v>
      </c>
      <c r="S818" s="13" t="s">
        <v>632</v>
      </c>
      <c r="T818" s="13">
        <v>8.5219545589707263E-2</v>
      </c>
      <c r="U818" s="13" t="s">
        <v>632</v>
      </c>
      <c r="V818" s="145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271</v>
      </c>
      <c r="C819" s="28"/>
      <c r="D819" s="13">
        <v>4.6635813456741726E-2</v>
      </c>
      <c r="E819" s="13">
        <v>-3.2039871840555678E-3</v>
      </c>
      <c r="F819" s="13">
        <v>0.12970214785807044</v>
      </c>
      <c r="G819" s="13">
        <v>0.99359202563188886</v>
      </c>
      <c r="H819" s="13">
        <v>1.507060638423674E-2</v>
      </c>
      <c r="I819" s="13" t="s">
        <v>632</v>
      </c>
      <c r="J819" s="13">
        <v>-3.2039871840555678E-3</v>
      </c>
      <c r="K819" s="13" t="s">
        <v>632</v>
      </c>
      <c r="L819" s="13" t="s">
        <v>632</v>
      </c>
      <c r="M819" s="13">
        <v>-3.2039871840555678E-3</v>
      </c>
      <c r="N819" s="13">
        <v>-3.2039871840555678E-3</v>
      </c>
      <c r="O819" s="13">
        <v>-3.2039871840555678E-3</v>
      </c>
      <c r="P819" s="13">
        <v>-3.2039871840555678E-3</v>
      </c>
      <c r="Q819" s="13">
        <v>0.16292868161860197</v>
      </c>
      <c r="R819" s="13" t="s">
        <v>632</v>
      </c>
      <c r="S819" s="13" t="s">
        <v>632</v>
      </c>
      <c r="T819" s="13">
        <v>-0.11949685534591581</v>
      </c>
      <c r="U819" s="13" t="s">
        <v>632</v>
      </c>
      <c r="V819" s="145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45" t="s">
        <v>272</v>
      </c>
      <c r="C820" s="46"/>
      <c r="D820" s="44">
        <v>0.27</v>
      </c>
      <c r="E820" s="44">
        <v>0</v>
      </c>
      <c r="F820" s="44">
        <v>0.72</v>
      </c>
      <c r="G820" s="44">
        <v>5.39</v>
      </c>
      <c r="H820" s="44">
        <v>0.1</v>
      </c>
      <c r="I820" s="44">
        <v>8.09</v>
      </c>
      <c r="J820" s="44">
        <v>2.25</v>
      </c>
      <c r="K820" s="44">
        <v>0</v>
      </c>
      <c r="L820" s="44">
        <v>2.7</v>
      </c>
      <c r="M820" s="44">
        <v>1.8</v>
      </c>
      <c r="N820" s="44">
        <v>0.9</v>
      </c>
      <c r="O820" s="44">
        <v>0</v>
      </c>
      <c r="P820" s="44">
        <v>0.45</v>
      </c>
      <c r="Q820" s="44">
        <v>0.9</v>
      </c>
      <c r="R820" s="44">
        <v>1.35</v>
      </c>
      <c r="S820" s="44">
        <v>0</v>
      </c>
      <c r="T820" s="44">
        <v>0.63</v>
      </c>
      <c r="U820" s="44">
        <v>0</v>
      </c>
      <c r="V820" s="145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B821" s="3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BM821" s="53"/>
    </row>
    <row r="822" spans="1:65" ht="15">
      <c r="B822" s="8" t="s">
        <v>531</v>
      </c>
      <c r="BM822" s="27" t="s">
        <v>66</v>
      </c>
    </row>
    <row r="823" spans="1:65" ht="15">
      <c r="A823" s="24" t="s">
        <v>12</v>
      </c>
      <c r="B823" s="18" t="s">
        <v>117</v>
      </c>
      <c r="C823" s="15" t="s">
        <v>118</v>
      </c>
      <c r="D823" s="16" t="s">
        <v>240</v>
      </c>
      <c r="E823" s="17" t="s">
        <v>240</v>
      </c>
      <c r="F823" s="17" t="s">
        <v>240</v>
      </c>
      <c r="G823" s="17" t="s">
        <v>240</v>
      </c>
      <c r="H823" s="17" t="s">
        <v>240</v>
      </c>
      <c r="I823" s="17" t="s">
        <v>240</v>
      </c>
      <c r="J823" s="17" t="s">
        <v>240</v>
      </c>
      <c r="K823" s="17" t="s">
        <v>240</v>
      </c>
      <c r="L823" s="17" t="s">
        <v>240</v>
      </c>
      <c r="M823" s="145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241</v>
      </c>
      <c r="C824" s="9" t="s">
        <v>241</v>
      </c>
      <c r="D824" s="143" t="s">
        <v>243</v>
      </c>
      <c r="E824" s="144" t="s">
        <v>245</v>
      </c>
      <c r="F824" s="144" t="s">
        <v>247</v>
      </c>
      <c r="G824" s="144" t="s">
        <v>248</v>
      </c>
      <c r="H824" s="144" t="s">
        <v>249</v>
      </c>
      <c r="I824" s="144" t="s">
        <v>254</v>
      </c>
      <c r="J824" s="144" t="s">
        <v>258</v>
      </c>
      <c r="K824" s="144" t="s">
        <v>259</v>
      </c>
      <c r="L824" s="144" t="s">
        <v>260</v>
      </c>
      <c r="M824" s="145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286</v>
      </c>
      <c r="E825" s="11" t="s">
        <v>287</v>
      </c>
      <c r="F825" s="11" t="s">
        <v>286</v>
      </c>
      <c r="G825" s="11" t="s">
        <v>287</v>
      </c>
      <c r="H825" s="11" t="s">
        <v>287</v>
      </c>
      <c r="I825" s="11" t="s">
        <v>287</v>
      </c>
      <c r="J825" s="11" t="s">
        <v>287</v>
      </c>
      <c r="K825" s="11" t="s">
        <v>287</v>
      </c>
      <c r="L825" s="11" t="s">
        <v>287</v>
      </c>
      <c r="M825" s="145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145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8">
        <v>1</v>
      </c>
      <c r="C827" s="14">
        <v>1</v>
      </c>
      <c r="D827" s="21">
        <v>1.63</v>
      </c>
      <c r="E827" s="21">
        <v>1.61</v>
      </c>
      <c r="F827" s="21">
        <v>1.67</v>
      </c>
      <c r="G827" s="21">
        <v>1.6923789342385644</v>
      </c>
      <c r="H827" s="140">
        <v>1.55</v>
      </c>
      <c r="I827" s="21">
        <v>1.6</v>
      </c>
      <c r="J827" s="21">
        <v>1.68</v>
      </c>
      <c r="K827" s="139">
        <v>1.9987049931471901</v>
      </c>
      <c r="L827" s="21">
        <v>1.8</v>
      </c>
      <c r="M827" s="145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1">
        <v>1.64</v>
      </c>
      <c r="E828" s="11">
        <v>1.7</v>
      </c>
      <c r="F828" s="11">
        <v>1.8</v>
      </c>
      <c r="G828" s="11">
        <v>1.6173729082930062</v>
      </c>
      <c r="H828" s="141">
        <v>1.33</v>
      </c>
      <c r="I828" s="11">
        <v>1.7</v>
      </c>
      <c r="J828" s="11">
        <v>1.73</v>
      </c>
      <c r="K828" s="141">
        <v>1.9021134322566828</v>
      </c>
      <c r="L828" s="11">
        <v>1.7</v>
      </c>
      <c r="M828" s="145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e">
        <v>#N/A</v>
      </c>
    </row>
    <row r="829" spans="1:65">
      <c r="A829" s="29"/>
      <c r="B829" s="19">
        <v>1</v>
      </c>
      <c r="C829" s="9">
        <v>3</v>
      </c>
      <c r="D829" s="11">
        <v>1.77</v>
      </c>
      <c r="E829" s="11">
        <v>1.68</v>
      </c>
      <c r="F829" s="11">
        <v>1.73</v>
      </c>
      <c r="G829" s="11">
        <v>1.6104617839511388</v>
      </c>
      <c r="H829" s="141">
        <v>1.55</v>
      </c>
      <c r="I829" s="11">
        <v>1.8</v>
      </c>
      <c r="J829" s="11">
        <v>1.74</v>
      </c>
      <c r="K829" s="141">
        <v>1.7613077699710864</v>
      </c>
      <c r="L829" s="11">
        <v>1.7</v>
      </c>
      <c r="M829" s="145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1">
        <v>1.71</v>
      </c>
      <c r="E830" s="11">
        <v>1.71</v>
      </c>
      <c r="F830" s="11">
        <v>1.8</v>
      </c>
      <c r="G830" s="11">
        <v>1.7282558003073749</v>
      </c>
      <c r="H830" s="141">
        <v>1.7</v>
      </c>
      <c r="I830" s="11">
        <v>1.7</v>
      </c>
      <c r="J830" s="11">
        <v>1.72</v>
      </c>
      <c r="K830" s="141">
        <v>1.8389804008335884</v>
      </c>
      <c r="L830" s="11">
        <v>1.8</v>
      </c>
      <c r="M830" s="14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1.7056126933416171</v>
      </c>
    </row>
    <row r="831" spans="1:65">
      <c r="A831" s="29"/>
      <c r="B831" s="19">
        <v>1</v>
      </c>
      <c r="C831" s="9">
        <v>5</v>
      </c>
      <c r="D831" s="11">
        <v>1.63</v>
      </c>
      <c r="E831" s="11">
        <v>1.7</v>
      </c>
      <c r="F831" s="11">
        <v>1.77</v>
      </c>
      <c r="G831" s="11">
        <v>1.7729748401665155</v>
      </c>
      <c r="H831" s="141">
        <v>1.68</v>
      </c>
      <c r="I831" s="11">
        <v>1.7</v>
      </c>
      <c r="J831" s="11">
        <v>1.74</v>
      </c>
      <c r="K831" s="141">
        <v>1.8283000322329133</v>
      </c>
      <c r="L831" s="11">
        <v>1.7</v>
      </c>
      <c r="M831" s="14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60</v>
      </c>
    </row>
    <row r="832" spans="1:65">
      <c r="A832" s="29"/>
      <c r="B832" s="19">
        <v>1</v>
      </c>
      <c r="C832" s="9">
        <v>6</v>
      </c>
      <c r="D832" s="11">
        <v>1.66</v>
      </c>
      <c r="E832" s="11">
        <v>1.66</v>
      </c>
      <c r="F832" s="11">
        <v>1.64</v>
      </c>
      <c r="G832" s="146">
        <v>1.9281702353140326</v>
      </c>
      <c r="H832" s="141">
        <v>1.33</v>
      </c>
      <c r="I832" s="11">
        <v>1.7</v>
      </c>
      <c r="J832" s="11">
        <v>1.71</v>
      </c>
      <c r="K832" s="141">
        <v>1.838439375732519</v>
      </c>
      <c r="L832" s="11">
        <v>1.8</v>
      </c>
      <c r="M832" s="14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20" t="s">
        <v>268</v>
      </c>
      <c r="C833" s="12"/>
      <c r="D833" s="22">
        <v>1.6733333333333331</v>
      </c>
      <c r="E833" s="22">
        <v>1.6766666666666667</v>
      </c>
      <c r="F833" s="22">
        <v>1.7350000000000001</v>
      </c>
      <c r="G833" s="22">
        <v>1.7249357503784388</v>
      </c>
      <c r="H833" s="22">
        <v>1.5233333333333334</v>
      </c>
      <c r="I833" s="22">
        <v>1.7</v>
      </c>
      <c r="J833" s="22">
        <v>1.72</v>
      </c>
      <c r="K833" s="22">
        <v>1.8613076673623301</v>
      </c>
      <c r="L833" s="22">
        <v>1.75</v>
      </c>
      <c r="M833" s="14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3" t="s">
        <v>269</v>
      </c>
      <c r="C834" s="28"/>
      <c r="D834" s="11">
        <v>1.65</v>
      </c>
      <c r="E834" s="11">
        <v>1.69</v>
      </c>
      <c r="F834" s="11">
        <v>1.75</v>
      </c>
      <c r="G834" s="11">
        <v>1.7103173672729697</v>
      </c>
      <c r="H834" s="11">
        <v>1.55</v>
      </c>
      <c r="I834" s="11">
        <v>1.7</v>
      </c>
      <c r="J834" s="11">
        <v>1.7250000000000001</v>
      </c>
      <c r="K834" s="11">
        <v>1.8387098882830537</v>
      </c>
      <c r="L834" s="11">
        <v>1.75</v>
      </c>
      <c r="M834" s="145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270</v>
      </c>
      <c r="C835" s="28"/>
      <c r="D835" s="23">
        <v>5.6095157247900401E-2</v>
      </c>
      <c r="E835" s="23">
        <v>3.7237973450050463E-2</v>
      </c>
      <c r="F835" s="23">
        <v>6.7749538743817353E-2</v>
      </c>
      <c r="G835" s="23">
        <v>0.11777693578158123</v>
      </c>
      <c r="H835" s="23">
        <v>0.16243973241379908</v>
      </c>
      <c r="I835" s="23">
        <v>6.3245553203367569E-2</v>
      </c>
      <c r="J835" s="23">
        <v>2.2803508501982778E-2</v>
      </c>
      <c r="K835" s="23">
        <v>8.081346995303651E-2</v>
      </c>
      <c r="L835" s="23">
        <v>5.4772255750516662E-2</v>
      </c>
      <c r="M835" s="227"/>
      <c r="N835" s="228"/>
      <c r="O835" s="228"/>
      <c r="P835" s="228"/>
      <c r="Q835" s="228"/>
      <c r="R835" s="228"/>
      <c r="S835" s="228"/>
      <c r="T835" s="228"/>
      <c r="U835" s="228"/>
      <c r="V835" s="228"/>
      <c r="W835" s="228"/>
      <c r="X835" s="228"/>
      <c r="Y835" s="228"/>
      <c r="Z835" s="228"/>
      <c r="AA835" s="228"/>
      <c r="AB835" s="228"/>
      <c r="AC835" s="228"/>
      <c r="AD835" s="228"/>
      <c r="AE835" s="228"/>
      <c r="AF835" s="228"/>
      <c r="AG835" s="228"/>
      <c r="AH835" s="228"/>
      <c r="AI835" s="228"/>
      <c r="AJ835" s="228"/>
      <c r="AK835" s="228"/>
      <c r="AL835" s="228"/>
      <c r="AM835" s="228"/>
      <c r="AN835" s="228"/>
      <c r="AO835" s="228"/>
      <c r="AP835" s="228"/>
      <c r="AQ835" s="228"/>
      <c r="AR835" s="228"/>
      <c r="AS835" s="228"/>
      <c r="AT835" s="228"/>
      <c r="AU835" s="228"/>
      <c r="AV835" s="228"/>
      <c r="AW835" s="228"/>
      <c r="AX835" s="228"/>
      <c r="AY835" s="228"/>
      <c r="AZ835" s="228"/>
      <c r="BA835" s="228"/>
      <c r="BB835" s="228"/>
      <c r="BC835" s="228"/>
      <c r="BD835" s="228"/>
      <c r="BE835" s="228"/>
      <c r="BF835" s="228"/>
      <c r="BG835" s="228"/>
      <c r="BH835" s="228"/>
      <c r="BI835" s="228"/>
      <c r="BJ835" s="228"/>
      <c r="BK835" s="228"/>
      <c r="BL835" s="228"/>
      <c r="BM835" s="54"/>
    </row>
    <row r="836" spans="1:65">
      <c r="A836" s="29"/>
      <c r="B836" s="3" t="s">
        <v>86</v>
      </c>
      <c r="C836" s="28"/>
      <c r="D836" s="13">
        <v>3.3523002339382713E-2</v>
      </c>
      <c r="E836" s="13">
        <v>2.2209526908578803E-2</v>
      </c>
      <c r="F836" s="13">
        <v>3.9048725500759281E-2</v>
      </c>
      <c r="G836" s="13">
        <v>6.8279027642474094E-2</v>
      </c>
      <c r="H836" s="13">
        <v>0.10663439764581996</v>
      </c>
      <c r="I836" s="13">
        <v>3.7203266590216215E-2</v>
      </c>
      <c r="J836" s="13">
        <v>1.3257853780222546E-2</v>
      </c>
      <c r="K836" s="13">
        <v>4.3417577529005588E-2</v>
      </c>
      <c r="L836" s="13">
        <v>3.1298431857438094E-2</v>
      </c>
      <c r="M836" s="145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3" t="s">
        <v>271</v>
      </c>
      <c r="C837" s="28"/>
      <c r="D837" s="13">
        <v>-1.8925375106726428E-2</v>
      </c>
      <c r="E837" s="13">
        <v>-1.6971043184628054E-2</v>
      </c>
      <c r="F837" s="13">
        <v>1.7229765452089651E-2</v>
      </c>
      <c r="G837" s="13">
        <v>1.1329100159875205E-2</v>
      </c>
      <c r="H837" s="13">
        <v>-0.10687031160114324</v>
      </c>
      <c r="I837" s="13">
        <v>-3.2907197299411051E-3</v>
      </c>
      <c r="J837" s="13">
        <v>8.4352718026479145E-3</v>
      </c>
      <c r="K837" s="13">
        <v>9.1283897351676746E-2</v>
      </c>
      <c r="L837" s="13">
        <v>2.6024259101531388E-2</v>
      </c>
      <c r="M837" s="145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45" t="s">
        <v>272</v>
      </c>
      <c r="C838" s="46"/>
      <c r="D838" s="44">
        <v>1.05</v>
      </c>
      <c r="E838" s="44">
        <v>0.97</v>
      </c>
      <c r="F838" s="44">
        <v>0.34</v>
      </c>
      <c r="G838" s="44">
        <v>0.11</v>
      </c>
      <c r="H838" s="44">
        <v>4.42</v>
      </c>
      <c r="I838" s="44">
        <v>0.45</v>
      </c>
      <c r="J838" s="44">
        <v>0</v>
      </c>
      <c r="K838" s="44">
        <v>3.18</v>
      </c>
      <c r="L838" s="44">
        <v>0.67</v>
      </c>
      <c r="M838" s="145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BM839" s="53"/>
    </row>
    <row r="840" spans="1:65" ht="15">
      <c r="B840" s="8" t="s">
        <v>532</v>
      </c>
      <c r="BM840" s="27" t="s">
        <v>66</v>
      </c>
    </row>
    <row r="841" spans="1:65" ht="15">
      <c r="A841" s="24" t="s">
        <v>15</v>
      </c>
      <c r="B841" s="18" t="s">
        <v>117</v>
      </c>
      <c r="C841" s="15" t="s">
        <v>118</v>
      </c>
      <c r="D841" s="16" t="s">
        <v>240</v>
      </c>
      <c r="E841" s="17" t="s">
        <v>240</v>
      </c>
      <c r="F841" s="17" t="s">
        <v>240</v>
      </c>
      <c r="G841" s="17" t="s">
        <v>240</v>
      </c>
      <c r="H841" s="17" t="s">
        <v>240</v>
      </c>
      <c r="I841" s="17" t="s">
        <v>240</v>
      </c>
      <c r="J841" s="17" t="s">
        <v>240</v>
      </c>
      <c r="K841" s="17" t="s">
        <v>240</v>
      </c>
      <c r="L841" s="17" t="s">
        <v>240</v>
      </c>
      <c r="M841" s="17" t="s">
        <v>240</v>
      </c>
      <c r="N841" s="17" t="s">
        <v>240</v>
      </c>
      <c r="O841" s="17" t="s">
        <v>240</v>
      </c>
      <c r="P841" s="17" t="s">
        <v>240</v>
      </c>
      <c r="Q841" s="17" t="s">
        <v>240</v>
      </c>
      <c r="R841" s="17" t="s">
        <v>240</v>
      </c>
      <c r="S841" s="17" t="s">
        <v>240</v>
      </c>
      <c r="T841" s="17" t="s">
        <v>240</v>
      </c>
      <c r="U841" s="17" t="s">
        <v>240</v>
      </c>
      <c r="V841" s="17" t="s">
        <v>240</v>
      </c>
      <c r="W841" s="145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241</v>
      </c>
      <c r="C842" s="9" t="s">
        <v>241</v>
      </c>
      <c r="D842" s="143" t="s">
        <v>243</v>
      </c>
      <c r="E842" s="144" t="s">
        <v>244</v>
      </c>
      <c r="F842" s="144" t="s">
        <v>245</v>
      </c>
      <c r="G842" s="144" t="s">
        <v>246</v>
      </c>
      <c r="H842" s="144" t="s">
        <v>247</v>
      </c>
      <c r="I842" s="144" t="s">
        <v>249</v>
      </c>
      <c r="J842" s="144" t="s">
        <v>250</v>
      </c>
      <c r="K842" s="144" t="s">
        <v>251</v>
      </c>
      <c r="L842" s="144" t="s">
        <v>252</v>
      </c>
      <c r="M842" s="144" t="s">
        <v>253</v>
      </c>
      <c r="N842" s="144" t="s">
        <v>254</v>
      </c>
      <c r="O842" s="144" t="s">
        <v>255</v>
      </c>
      <c r="P842" s="144" t="s">
        <v>257</v>
      </c>
      <c r="Q842" s="144" t="s">
        <v>258</v>
      </c>
      <c r="R842" s="144" t="s">
        <v>259</v>
      </c>
      <c r="S842" s="144" t="s">
        <v>260</v>
      </c>
      <c r="T842" s="144" t="s">
        <v>283</v>
      </c>
      <c r="U842" s="144" t="s">
        <v>285</v>
      </c>
      <c r="V842" s="144" t="s">
        <v>261</v>
      </c>
      <c r="W842" s="145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286</v>
      </c>
      <c r="E843" s="11" t="s">
        <v>286</v>
      </c>
      <c r="F843" s="11" t="s">
        <v>287</v>
      </c>
      <c r="G843" s="11" t="s">
        <v>286</v>
      </c>
      <c r="H843" s="11" t="s">
        <v>286</v>
      </c>
      <c r="I843" s="11" t="s">
        <v>287</v>
      </c>
      <c r="J843" s="11" t="s">
        <v>286</v>
      </c>
      <c r="K843" s="11" t="s">
        <v>286</v>
      </c>
      <c r="L843" s="11" t="s">
        <v>286</v>
      </c>
      <c r="M843" s="11" t="s">
        <v>287</v>
      </c>
      <c r="N843" s="11" t="s">
        <v>287</v>
      </c>
      <c r="O843" s="11" t="s">
        <v>286</v>
      </c>
      <c r="P843" s="11" t="s">
        <v>287</v>
      </c>
      <c r="Q843" s="11" t="s">
        <v>287</v>
      </c>
      <c r="R843" s="11" t="s">
        <v>287</v>
      </c>
      <c r="S843" s="11" t="s">
        <v>287</v>
      </c>
      <c r="T843" s="11" t="s">
        <v>120</v>
      </c>
      <c r="U843" s="11" t="s">
        <v>286</v>
      </c>
      <c r="V843" s="11" t="s">
        <v>286</v>
      </c>
      <c r="W843" s="145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145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8">
        <v>1</v>
      </c>
      <c r="C845" s="14">
        <v>1</v>
      </c>
      <c r="D845" s="21">
        <v>1</v>
      </c>
      <c r="E845" s="21">
        <v>1</v>
      </c>
      <c r="F845" s="21">
        <v>0.9</v>
      </c>
      <c r="G845" s="21">
        <v>0.9</v>
      </c>
      <c r="H845" s="21">
        <v>0.96</v>
      </c>
      <c r="I845" s="140">
        <v>1.5</v>
      </c>
      <c r="J845" s="21">
        <v>0.9</v>
      </c>
      <c r="K845" s="140">
        <v>1.4</v>
      </c>
      <c r="L845" s="21">
        <v>1</v>
      </c>
      <c r="M845" s="21">
        <v>0.8</v>
      </c>
      <c r="N845" s="21">
        <v>1</v>
      </c>
      <c r="O845" s="21">
        <v>0.8</v>
      </c>
      <c r="P845" s="21">
        <v>1</v>
      </c>
      <c r="Q845" s="21">
        <v>0.7</v>
      </c>
      <c r="R845" s="140" t="s">
        <v>305</v>
      </c>
      <c r="S845" s="21">
        <v>0.9900000000000001</v>
      </c>
      <c r="T845" s="21">
        <v>0.97432267846904808</v>
      </c>
      <c r="U845" s="21">
        <v>0.8</v>
      </c>
      <c r="V845" s="21">
        <v>0.9</v>
      </c>
      <c r="W845" s="145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>
        <v>1</v>
      </c>
      <c r="C846" s="9">
        <v>2</v>
      </c>
      <c r="D846" s="11">
        <v>0.9</v>
      </c>
      <c r="E846" s="11">
        <v>1.1000000000000001</v>
      </c>
      <c r="F846" s="11">
        <v>0.9</v>
      </c>
      <c r="G846" s="11">
        <v>1</v>
      </c>
      <c r="H846" s="11">
        <v>1.01</v>
      </c>
      <c r="I846" s="141">
        <v>1.4</v>
      </c>
      <c r="J846" s="11">
        <v>0.9</v>
      </c>
      <c r="K846" s="141">
        <v>1.4</v>
      </c>
      <c r="L846" s="11">
        <v>1</v>
      </c>
      <c r="M846" s="11">
        <v>0.8</v>
      </c>
      <c r="N846" s="11">
        <v>1</v>
      </c>
      <c r="O846" s="11">
        <v>0.8</v>
      </c>
      <c r="P846" s="11">
        <v>1</v>
      </c>
      <c r="Q846" s="11">
        <v>0.7</v>
      </c>
      <c r="R846" s="141" t="s">
        <v>305</v>
      </c>
      <c r="S846" s="11">
        <v>0.94</v>
      </c>
      <c r="T846" s="11">
        <v>0.95496769067273801</v>
      </c>
      <c r="U846" s="11">
        <v>0.8</v>
      </c>
      <c r="V846" s="11">
        <v>0.9</v>
      </c>
      <c r="W846" s="145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11</v>
      </c>
    </row>
    <row r="847" spans="1:65">
      <c r="A847" s="29"/>
      <c r="B847" s="19">
        <v>1</v>
      </c>
      <c r="C847" s="9">
        <v>3</v>
      </c>
      <c r="D847" s="11">
        <v>1</v>
      </c>
      <c r="E847" s="11">
        <v>1</v>
      </c>
      <c r="F847" s="11">
        <v>1</v>
      </c>
      <c r="G847" s="11">
        <v>1</v>
      </c>
      <c r="H847" s="11">
        <v>1</v>
      </c>
      <c r="I847" s="141">
        <v>1.3</v>
      </c>
      <c r="J847" s="11">
        <v>0.9</v>
      </c>
      <c r="K847" s="141">
        <v>1.4</v>
      </c>
      <c r="L847" s="11">
        <v>0.9</v>
      </c>
      <c r="M847" s="11">
        <v>0.8</v>
      </c>
      <c r="N847" s="11">
        <v>1</v>
      </c>
      <c r="O847" s="11">
        <v>0.9</v>
      </c>
      <c r="P847" s="11">
        <v>1</v>
      </c>
      <c r="Q847" s="11">
        <v>0.9</v>
      </c>
      <c r="R847" s="141" t="s">
        <v>305</v>
      </c>
      <c r="S847" s="11">
        <v>0.98</v>
      </c>
      <c r="T847" s="11">
        <v>0.90908727053525074</v>
      </c>
      <c r="U847" s="11">
        <v>0.8</v>
      </c>
      <c r="V847" s="11">
        <v>0.9</v>
      </c>
      <c r="W847" s="145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16</v>
      </c>
    </row>
    <row r="848" spans="1:65">
      <c r="A848" s="29"/>
      <c r="B848" s="19">
        <v>1</v>
      </c>
      <c r="C848" s="9">
        <v>4</v>
      </c>
      <c r="D848" s="11">
        <v>1.2</v>
      </c>
      <c r="E848" s="146">
        <v>1.6</v>
      </c>
      <c r="F848" s="11">
        <v>1</v>
      </c>
      <c r="G848" s="11">
        <v>0.9</v>
      </c>
      <c r="H848" s="11">
        <v>1.03</v>
      </c>
      <c r="I848" s="141">
        <v>1.4</v>
      </c>
      <c r="J848" s="11">
        <v>1</v>
      </c>
      <c r="K848" s="141">
        <v>1.5</v>
      </c>
      <c r="L848" s="11">
        <v>0.9</v>
      </c>
      <c r="M848" s="11">
        <v>0.8</v>
      </c>
      <c r="N848" s="11">
        <v>1</v>
      </c>
      <c r="O848" s="11">
        <v>0.9</v>
      </c>
      <c r="P848" s="11">
        <v>1</v>
      </c>
      <c r="Q848" s="11">
        <v>0.8</v>
      </c>
      <c r="R848" s="141" t="s">
        <v>305</v>
      </c>
      <c r="S848" s="11">
        <v>0.97000000000000008</v>
      </c>
      <c r="T848" s="11">
        <v>0.94527446368515089</v>
      </c>
      <c r="U848" s="11">
        <v>0.8</v>
      </c>
      <c r="V848" s="11">
        <v>0.9</v>
      </c>
      <c r="W848" s="145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0.92739844285660578</v>
      </c>
    </row>
    <row r="849" spans="1:65">
      <c r="A849" s="29"/>
      <c r="B849" s="19">
        <v>1</v>
      </c>
      <c r="C849" s="9">
        <v>5</v>
      </c>
      <c r="D849" s="11">
        <v>1</v>
      </c>
      <c r="E849" s="11">
        <v>1.2</v>
      </c>
      <c r="F849" s="11">
        <v>1</v>
      </c>
      <c r="G849" s="11">
        <v>0.9</v>
      </c>
      <c r="H849" s="11">
        <v>1.01</v>
      </c>
      <c r="I849" s="141">
        <v>1.4</v>
      </c>
      <c r="J849" s="11">
        <v>1</v>
      </c>
      <c r="K849" s="141">
        <v>1.5</v>
      </c>
      <c r="L849" s="11">
        <v>1</v>
      </c>
      <c r="M849" s="11">
        <v>0.7</v>
      </c>
      <c r="N849" s="11">
        <v>0.9</v>
      </c>
      <c r="O849" s="11">
        <v>0.8</v>
      </c>
      <c r="P849" s="11">
        <v>1</v>
      </c>
      <c r="Q849" s="11">
        <v>0.8</v>
      </c>
      <c r="R849" s="141" t="s">
        <v>305</v>
      </c>
      <c r="S849" s="11">
        <v>0.98</v>
      </c>
      <c r="T849" s="11">
        <v>0.82208358734450337</v>
      </c>
      <c r="U849" s="11">
        <v>0.8</v>
      </c>
      <c r="V849" s="11">
        <v>0.9</v>
      </c>
      <c r="W849" s="145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61</v>
      </c>
    </row>
    <row r="850" spans="1:65">
      <c r="A850" s="29"/>
      <c r="B850" s="19">
        <v>1</v>
      </c>
      <c r="C850" s="9">
        <v>6</v>
      </c>
      <c r="D850" s="11">
        <v>0.9</v>
      </c>
      <c r="E850" s="11">
        <v>1</v>
      </c>
      <c r="F850" s="11">
        <v>0.9</v>
      </c>
      <c r="G850" s="11">
        <v>0.9</v>
      </c>
      <c r="H850" s="11">
        <v>0.97000000000000008</v>
      </c>
      <c r="I850" s="141">
        <v>1.3</v>
      </c>
      <c r="J850" s="11">
        <v>1</v>
      </c>
      <c r="K850" s="141">
        <v>1.5</v>
      </c>
      <c r="L850" s="11">
        <v>1</v>
      </c>
      <c r="M850" s="11">
        <v>0.8</v>
      </c>
      <c r="N850" s="11">
        <v>1</v>
      </c>
      <c r="O850" s="11">
        <v>0.9</v>
      </c>
      <c r="P850" s="11">
        <v>1.1000000000000001</v>
      </c>
      <c r="Q850" s="11">
        <v>0.7</v>
      </c>
      <c r="R850" s="141" t="s">
        <v>305</v>
      </c>
      <c r="S850" s="146">
        <v>1.07</v>
      </c>
      <c r="T850" s="11">
        <v>0.852514823527451</v>
      </c>
      <c r="U850" s="11">
        <v>0.8</v>
      </c>
      <c r="V850" s="11">
        <v>0.9</v>
      </c>
      <c r="W850" s="145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20" t="s">
        <v>268</v>
      </c>
      <c r="C851" s="12"/>
      <c r="D851" s="22">
        <v>1</v>
      </c>
      <c r="E851" s="22">
        <v>1.1500000000000001</v>
      </c>
      <c r="F851" s="22">
        <v>0.95000000000000007</v>
      </c>
      <c r="G851" s="22">
        <v>0.93333333333333346</v>
      </c>
      <c r="H851" s="22">
        <v>0.99666666666666659</v>
      </c>
      <c r="I851" s="22">
        <v>1.3833333333333335</v>
      </c>
      <c r="J851" s="22">
        <v>0.95000000000000007</v>
      </c>
      <c r="K851" s="22">
        <v>1.45</v>
      </c>
      <c r="L851" s="22">
        <v>0.96666666666666667</v>
      </c>
      <c r="M851" s="22">
        <v>0.78333333333333333</v>
      </c>
      <c r="N851" s="22">
        <v>0.98333333333333339</v>
      </c>
      <c r="O851" s="22">
        <v>0.85000000000000009</v>
      </c>
      <c r="P851" s="22">
        <v>1.0166666666666666</v>
      </c>
      <c r="Q851" s="22">
        <v>0.76666666666666661</v>
      </c>
      <c r="R851" s="22" t="s">
        <v>632</v>
      </c>
      <c r="S851" s="22">
        <v>0.9883333333333334</v>
      </c>
      <c r="T851" s="22">
        <v>0.90970841903902366</v>
      </c>
      <c r="U851" s="22">
        <v>0.79999999999999993</v>
      </c>
      <c r="V851" s="22">
        <v>0.9</v>
      </c>
      <c r="W851" s="145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3" t="s">
        <v>269</v>
      </c>
      <c r="C852" s="28"/>
      <c r="D852" s="11">
        <v>1</v>
      </c>
      <c r="E852" s="11">
        <v>1.05</v>
      </c>
      <c r="F852" s="11">
        <v>0.95</v>
      </c>
      <c r="G852" s="11">
        <v>0.9</v>
      </c>
      <c r="H852" s="11">
        <v>1.0049999999999999</v>
      </c>
      <c r="I852" s="11">
        <v>1.4</v>
      </c>
      <c r="J852" s="11">
        <v>0.95</v>
      </c>
      <c r="K852" s="11">
        <v>1.45</v>
      </c>
      <c r="L852" s="11">
        <v>1</v>
      </c>
      <c r="M852" s="11">
        <v>0.8</v>
      </c>
      <c r="N852" s="11">
        <v>1</v>
      </c>
      <c r="O852" s="11">
        <v>0.85000000000000009</v>
      </c>
      <c r="P852" s="11">
        <v>1</v>
      </c>
      <c r="Q852" s="11">
        <v>0.75</v>
      </c>
      <c r="R852" s="11" t="s">
        <v>632</v>
      </c>
      <c r="S852" s="11">
        <v>0.98</v>
      </c>
      <c r="T852" s="11">
        <v>0.92718086711020087</v>
      </c>
      <c r="U852" s="11">
        <v>0.8</v>
      </c>
      <c r="V852" s="11">
        <v>0.9</v>
      </c>
      <c r="W852" s="145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270</v>
      </c>
      <c r="C853" s="28"/>
      <c r="D853" s="23">
        <v>0.1095445115010332</v>
      </c>
      <c r="E853" s="23">
        <v>0.23452078799117126</v>
      </c>
      <c r="F853" s="23">
        <v>5.4772255750516599E-2</v>
      </c>
      <c r="G853" s="23">
        <v>5.1639777949432218E-2</v>
      </c>
      <c r="H853" s="23">
        <v>2.6583202716502517E-2</v>
      </c>
      <c r="I853" s="23">
        <v>7.527726527090807E-2</v>
      </c>
      <c r="J853" s="23">
        <v>5.4772255750516599E-2</v>
      </c>
      <c r="K853" s="23">
        <v>5.4772255750516662E-2</v>
      </c>
      <c r="L853" s="23">
        <v>5.1639777949432218E-2</v>
      </c>
      <c r="M853" s="23">
        <v>4.0824829046386339E-2</v>
      </c>
      <c r="N853" s="23">
        <v>4.0824829046386291E-2</v>
      </c>
      <c r="O853" s="23">
        <v>5.4772255750516599E-2</v>
      </c>
      <c r="P853" s="23">
        <v>4.0824829046386339E-2</v>
      </c>
      <c r="Q853" s="23">
        <v>8.1649658092772637E-2</v>
      </c>
      <c r="R853" s="23" t="s">
        <v>632</v>
      </c>
      <c r="S853" s="23">
        <v>4.3550736694878876E-2</v>
      </c>
      <c r="T853" s="23">
        <v>6.0725533418444805E-2</v>
      </c>
      <c r="U853" s="23">
        <v>1.2161883888976234E-16</v>
      </c>
      <c r="V853" s="23">
        <v>0</v>
      </c>
      <c r="W853" s="145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86</v>
      </c>
      <c r="C854" s="28"/>
      <c r="D854" s="13">
        <v>0.1095445115010332</v>
      </c>
      <c r="E854" s="13">
        <v>0.2039311199923228</v>
      </c>
      <c r="F854" s="13">
        <v>5.7655006053175362E-2</v>
      </c>
      <c r="G854" s="13">
        <v>5.53283335172488E-2</v>
      </c>
      <c r="H854" s="13">
        <v>2.6672109748999182E-2</v>
      </c>
      <c r="I854" s="13">
        <v>5.4417300195837154E-2</v>
      </c>
      <c r="J854" s="13">
        <v>5.7655006053175362E-2</v>
      </c>
      <c r="K854" s="13">
        <v>3.7773969483114941E-2</v>
      </c>
      <c r="L854" s="13">
        <v>5.3420459947688501E-2</v>
      </c>
      <c r="M854" s="13">
        <v>5.2116803037940009E-2</v>
      </c>
      <c r="N854" s="13">
        <v>4.1516775301409785E-2</v>
      </c>
      <c r="O854" s="13">
        <v>6.4437947941784229E-2</v>
      </c>
      <c r="P854" s="13">
        <v>4.0155569553822629E-2</v>
      </c>
      <c r="Q854" s="13">
        <v>0.10649955403405127</v>
      </c>
      <c r="R854" s="13" t="s">
        <v>632</v>
      </c>
      <c r="S854" s="13">
        <v>4.4064826335459231E-2</v>
      </c>
      <c r="T854" s="13">
        <v>6.6752744228301866E-2</v>
      </c>
      <c r="U854" s="13">
        <v>1.5202354861220294E-16</v>
      </c>
      <c r="V854" s="13">
        <v>0</v>
      </c>
      <c r="W854" s="145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3" t="s">
        <v>271</v>
      </c>
      <c r="C855" s="28"/>
      <c r="D855" s="13">
        <v>7.8285183356319177E-2</v>
      </c>
      <c r="E855" s="13">
        <v>0.24002796085976708</v>
      </c>
      <c r="F855" s="13">
        <v>2.4370924188503285E-2</v>
      </c>
      <c r="G855" s="13">
        <v>6.3995044658979872E-3</v>
      </c>
      <c r="H855" s="13">
        <v>7.4690899411798073E-2</v>
      </c>
      <c r="I855" s="13">
        <v>0.49162783697624168</v>
      </c>
      <c r="J855" s="13">
        <v>2.4370924188503285E-2</v>
      </c>
      <c r="K855" s="13">
        <v>0.56351351586666265</v>
      </c>
      <c r="L855" s="13">
        <v>4.2342343911108582E-2</v>
      </c>
      <c r="M855" s="13">
        <v>-0.15534327303755002</v>
      </c>
      <c r="N855" s="13">
        <v>6.0313763633713879E-2</v>
      </c>
      <c r="O855" s="13">
        <v>-8.3457594147128611E-2</v>
      </c>
      <c r="P855" s="13">
        <v>9.6256603078924474E-2</v>
      </c>
      <c r="Q855" s="13">
        <v>-0.17331469276015543</v>
      </c>
      <c r="R855" s="13" t="s">
        <v>632</v>
      </c>
      <c r="S855" s="13">
        <v>6.5705189550495424E-2</v>
      </c>
      <c r="T855" s="13">
        <v>-1.9074890575719206E-2</v>
      </c>
      <c r="U855" s="13">
        <v>-0.13737185331494473</v>
      </c>
      <c r="V855" s="13">
        <v>-2.9543334979312719E-2</v>
      </c>
      <c r="W855" s="145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45" t="s">
        <v>272</v>
      </c>
      <c r="C856" s="46"/>
      <c r="D856" s="44">
        <v>0.39</v>
      </c>
      <c r="E856" s="44">
        <v>2.17</v>
      </c>
      <c r="F856" s="44">
        <v>0.2</v>
      </c>
      <c r="G856" s="44">
        <v>0.39</v>
      </c>
      <c r="H856" s="44">
        <v>0.36</v>
      </c>
      <c r="I856" s="44">
        <v>4.93</v>
      </c>
      <c r="J856" s="44">
        <v>0.2</v>
      </c>
      <c r="K856" s="44">
        <v>5.72</v>
      </c>
      <c r="L856" s="44">
        <v>0</v>
      </c>
      <c r="M856" s="44">
        <v>2.17</v>
      </c>
      <c r="N856" s="44">
        <v>0.2</v>
      </c>
      <c r="O856" s="44">
        <v>1.38</v>
      </c>
      <c r="P856" s="44">
        <v>0.59</v>
      </c>
      <c r="Q856" s="44">
        <v>2.37</v>
      </c>
      <c r="R856" s="44">
        <v>3.35</v>
      </c>
      <c r="S856" s="44">
        <v>0.26</v>
      </c>
      <c r="T856" s="44">
        <v>0.67</v>
      </c>
      <c r="U856" s="44">
        <v>1.97</v>
      </c>
      <c r="V856" s="44">
        <v>0.79</v>
      </c>
      <c r="W856" s="145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B857" s="3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BM857" s="53"/>
    </row>
    <row r="858" spans="1:65" ht="15">
      <c r="B858" s="8" t="s">
        <v>533</v>
      </c>
      <c r="BM858" s="27" t="s">
        <v>66</v>
      </c>
    </row>
    <row r="859" spans="1:65" ht="15">
      <c r="A859" s="24" t="s">
        <v>18</v>
      </c>
      <c r="B859" s="18" t="s">
        <v>117</v>
      </c>
      <c r="C859" s="15" t="s">
        <v>118</v>
      </c>
      <c r="D859" s="16" t="s">
        <v>240</v>
      </c>
      <c r="E859" s="17" t="s">
        <v>240</v>
      </c>
      <c r="F859" s="17" t="s">
        <v>240</v>
      </c>
      <c r="G859" s="17" t="s">
        <v>240</v>
      </c>
      <c r="H859" s="17" t="s">
        <v>240</v>
      </c>
      <c r="I859" s="17" t="s">
        <v>240</v>
      </c>
      <c r="J859" s="17" t="s">
        <v>240</v>
      </c>
      <c r="K859" s="17" t="s">
        <v>240</v>
      </c>
      <c r="L859" s="17" t="s">
        <v>240</v>
      </c>
      <c r="M859" s="17" t="s">
        <v>240</v>
      </c>
      <c r="N859" s="17" t="s">
        <v>240</v>
      </c>
      <c r="O859" s="17" t="s">
        <v>240</v>
      </c>
      <c r="P859" s="17" t="s">
        <v>240</v>
      </c>
      <c r="Q859" s="17" t="s">
        <v>240</v>
      </c>
      <c r="R859" s="17" t="s">
        <v>240</v>
      </c>
      <c r="S859" s="17" t="s">
        <v>240</v>
      </c>
      <c r="T859" s="17" t="s">
        <v>240</v>
      </c>
      <c r="U859" s="17" t="s">
        <v>240</v>
      </c>
      <c r="V859" s="17" t="s">
        <v>240</v>
      </c>
      <c r="W859" s="17" t="s">
        <v>240</v>
      </c>
      <c r="X859" s="145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 t="s">
        <v>241</v>
      </c>
      <c r="C860" s="9" t="s">
        <v>241</v>
      </c>
      <c r="D860" s="143" t="s">
        <v>243</v>
      </c>
      <c r="E860" s="144" t="s">
        <v>244</v>
      </c>
      <c r="F860" s="144" t="s">
        <v>245</v>
      </c>
      <c r="G860" s="144" t="s">
        <v>246</v>
      </c>
      <c r="H860" s="144" t="s">
        <v>247</v>
      </c>
      <c r="I860" s="144" t="s">
        <v>248</v>
      </c>
      <c r="J860" s="144" t="s">
        <v>249</v>
      </c>
      <c r="K860" s="144" t="s">
        <v>250</v>
      </c>
      <c r="L860" s="144" t="s">
        <v>251</v>
      </c>
      <c r="M860" s="144" t="s">
        <v>252</v>
      </c>
      <c r="N860" s="144" t="s">
        <v>253</v>
      </c>
      <c r="O860" s="144" t="s">
        <v>254</v>
      </c>
      <c r="P860" s="144" t="s">
        <v>255</v>
      </c>
      <c r="Q860" s="144" t="s">
        <v>257</v>
      </c>
      <c r="R860" s="144" t="s">
        <v>258</v>
      </c>
      <c r="S860" s="144" t="s">
        <v>259</v>
      </c>
      <c r="T860" s="144" t="s">
        <v>260</v>
      </c>
      <c r="U860" s="144" t="s">
        <v>283</v>
      </c>
      <c r="V860" s="144" t="s">
        <v>285</v>
      </c>
      <c r="W860" s="144" t="s">
        <v>261</v>
      </c>
      <c r="X860" s="145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s">
        <v>3</v>
      </c>
    </row>
    <row r="861" spans="1:65">
      <c r="A861" s="29"/>
      <c r="B861" s="19"/>
      <c r="C861" s="9"/>
      <c r="D861" s="10" t="s">
        <v>286</v>
      </c>
      <c r="E861" s="11" t="s">
        <v>286</v>
      </c>
      <c r="F861" s="11" t="s">
        <v>287</v>
      </c>
      <c r="G861" s="11" t="s">
        <v>286</v>
      </c>
      <c r="H861" s="11" t="s">
        <v>286</v>
      </c>
      <c r="I861" s="11" t="s">
        <v>120</v>
      </c>
      <c r="J861" s="11" t="s">
        <v>120</v>
      </c>
      <c r="K861" s="11" t="s">
        <v>286</v>
      </c>
      <c r="L861" s="11" t="s">
        <v>286</v>
      </c>
      <c r="M861" s="11" t="s">
        <v>286</v>
      </c>
      <c r="N861" s="11" t="s">
        <v>287</v>
      </c>
      <c r="O861" s="11" t="s">
        <v>120</v>
      </c>
      <c r="P861" s="11" t="s">
        <v>286</v>
      </c>
      <c r="Q861" s="11" t="s">
        <v>286</v>
      </c>
      <c r="R861" s="11" t="s">
        <v>287</v>
      </c>
      <c r="S861" s="11" t="s">
        <v>287</v>
      </c>
      <c r="T861" s="11" t="s">
        <v>120</v>
      </c>
      <c r="U861" s="11" t="s">
        <v>120</v>
      </c>
      <c r="V861" s="11" t="s">
        <v>286</v>
      </c>
      <c r="W861" s="11" t="s">
        <v>286</v>
      </c>
      <c r="X861" s="145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0</v>
      </c>
    </row>
    <row r="862" spans="1:65">
      <c r="A862" s="29"/>
      <c r="B862" s="19"/>
      <c r="C862" s="9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145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0</v>
      </c>
    </row>
    <row r="863" spans="1:65">
      <c r="A863" s="29"/>
      <c r="B863" s="18">
        <v>1</v>
      </c>
      <c r="C863" s="14">
        <v>1</v>
      </c>
      <c r="D863" s="205">
        <v>223</v>
      </c>
      <c r="E863" s="205">
        <v>256</v>
      </c>
      <c r="F863" s="205">
        <v>227.54</v>
      </c>
      <c r="G863" s="205">
        <v>243</v>
      </c>
      <c r="H863" s="205">
        <v>224</v>
      </c>
      <c r="I863" s="205">
        <v>243.98705273525394</v>
      </c>
      <c r="J863" s="205">
        <v>226</v>
      </c>
      <c r="K863" s="205">
        <v>248</v>
      </c>
      <c r="L863" s="205">
        <v>230.7</v>
      </c>
      <c r="M863" s="205">
        <v>253.00000000000003</v>
      </c>
      <c r="N863" s="205">
        <v>227</v>
      </c>
      <c r="O863" s="205">
        <v>244</v>
      </c>
      <c r="P863" s="205">
        <v>239</v>
      </c>
      <c r="Q863" s="205">
        <v>229</v>
      </c>
      <c r="R863" s="205">
        <v>240.2</v>
      </c>
      <c r="S863" s="205">
        <v>238.06144974120073</v>
      </c>
      <c r="T863" s="205">
        <v>250</v>
      </c>
      <c r="U863" s="205">
        <v>241.7441748129462</v>
      </c>
      <c r="V863" s="205">
        <v>243</v>
      </c>
      <c r="W863" s="205">
        <v>255.00000000000003</v>
      </c>
      <c r="X863" s="207"/>
      <c r="Y863" s="208"/>
      <c r="Z863" s="208"/>
      <c r="AA863" s="208"/>
      <c r="AB863" s="208"/>
      <c r="AC863" s="208"/>
      <c r="AD863" s="208"/>
      <c r="AE863" s="208"/>
      <c r="AF863" s="208"/>
      <c r="AG863" s="208"/>
      <c r="AH863" s="208"/>
      <c r="AI863" s="208"/>
      <c r="AJ863" s="208"/>
      <c r="AK863" s="208"/>
      <c r="AL863" s="208"/>
      <c r="AM863" s="208"/>
      <c r="AN863" s="208"/>
      <c r="AO863" s="208"/>
      <c r="AP863" s="208"/>
      <c r="AQ863" s="208"/>
      <c r="AR863" s="208"/>
      <c r="AS863" s="208"/>
      <c r="AT863" s="208"/>
      <c r="AU863" s="208"/>
      <c r="AV863" s="208"/>
      <c r="AW863" s="208"/>
      <c r="AX863" s="208"/>
      <c r="AY863" s="208"/>
      <c r="AZ863" s="208"/>
      <c r="BA863" s="208"/>
      <c r="BB863" s="208"/>
      <c r="BC863" s="208"/>
      <c r="BD863" s="208"/>
      <c r="BE863" s="208"/>
      <c r="BF863" s="208"/>
      <c r="BG863" s="208"/>
      <c r="BH863" s="208"/>
      <c r="BI863" s="208"/>
      <c r="BJ863" s="208"/>
      <c r="BK863" s="208"/>
      <c r="BL863" s="208"/>
      <c r="BM863" s="209">
        <v>1</v>
      </c>
    </row>
    <row r="864" spans="1:65">
      <c r="A864" s="29"/>
      <c r="B864" s="19">
        <v>1</v>
      </c>
      <c r="C864" s="9">
        <v>2</v>
      </c>
      <c r="D864" s="211">
        <v>222</v>
      </c>
      <c r="E864" s="211">
        <v>260</v>
      </c>
      <c r="F864" s="211">
        <v>226.08</v>
      </c>
      <c r="G864" s="211">
        <v>248</v>
      </c>
      <c r="H864" s="211">
        <v>229</v>
      </c>
      <c r="I864" s="211">
        <v>245.13254803569501</v>
      </c>
      <c r="J864" s="211">
        <v>224</v>
      </c>
      <c r="K864" s="211">
        <v>250</v>
      </c>
      <c r="L864" s="211">
        <v>234.8</v>
      </c>
      <c r="M864" s="211">
        <v>246.00000000000003</v>
      </c>
      <c r="N864" s="211">
        <v>225</v>
      </c>
      <c r="O864" s="211">
        <v>247</v>
      </c>
      <c r="P864" s="211">
        <v>241</v>
      </c>
      <c r="Q864" s="211">
        <v>229</v>
      </c>
      <c r="R864" s="211">
        <v>244.89999999999998</v>
      </c>
      <c r="S864" s="211">
        <v>233.02109691647971</v>
      </c>
      <c r="T864" s="211">
        <v>250.99999999999997</v>
      </c>
      <c r="U864" s="211">
        <v>238.08707117717444</v>
      </c>
      <c r="V864" s="211">
        <v>229</v>
      </c>
      <c r="W864" s="211">
        <v>255.00000000000003</v>
      </c>
      <c r="X864" s="207"/>
      <c r="Y864" s="208"/>
      <c r="Z864" s="208"/>
      <c r="AA864" s="208"/>
      <c r="AB864" s="208"/>
      <c r="AC864" s="208"/>
      <c r="AD864" s="208"/>
      <c r="AE864" s="208"/>
      <c r="AF864" s="208"/>
      <c r="AG864" s="208"/>
      <c r="AH864" s="208"/>
      <c r="AI864" s="208"/>
      <c r="AJ864" s="208"/>
      <c r="AK864" s="208"/>
      <c r="AL864" s="208"/>
      <c r="AM864" s="208"/>
      <c r="AN864" s="208"/>
      <c r="AO864" s="208"/>
      <c r="AP864" s="208"/>
      <c r="AQ864" s="208"/>
      <c r="AR864" s="208"/>
      <c r="AS864" s="208"/>
      <c r="AT864" s="208"/>
      <c r="AU864" s="208"/>
      <c r="AV864" s="208"/>
      <c r="AW864" s="208"/>
      <c r="AX864" s="208"/>
      <c r="AY864" s="208"/>
      <c r="AZ864" s="208"/>
      <c r="BA864" s="208"/>
      <c r="BB864" s="208"/>
      <c r="BC864" s="208"/>
      <c r="BD864" s="208"/>
      <c r="BE864" s="208"/>
      <c r="BF864" s="208"/>
      <c r="BG864" s="208"/>
      <c r="BH864" s="208"/>
      <c r="BI864" s="208"/>
      <c r="BJ864" s="208"/>
      <c r="BK864" s="208"/>
      <c r="BL864" s="208"/>
      <c r="BM864" s="209">
        <v>20</v>
      </c>
    </row>
    <row r="865" spans="1:65">
      <c r="A865" s="29"/>
      <c r="B865" s="19">
        <v>1</v>
      </c>
      <c r="C865" s="9">
        <v>3</v>
      </c>
      <c r="D865" s="211">
        <v>226</v>
      </c>
      <c r="E865" s="211">
        <v>261</v>
      </c>
      <c r="F865" s="211">
        <v>224.97</v>
      </c>
      <c r="G865" s="211">
        <v>250.99999999999997</v>
      </c>
      <c r="H865" s="211">
        <v>222</v>
      </c>
      <c r="I865" s="211">
        <v>243.75544554539511</v>
      </c>
      <c r="J865" s="211">
        <v>230</v>
      </c>
      <c r="K865" s="211">
        <v>250</v>
      </c>
      <c r="L865" s="211">
        <v>234.8</v>
      </c>
      <c r="M865" s="211">
        <v>252</v>
      </c>
      <c r="N865" s="211">
        <v>227</v>
      </c>
      <c r="O865" s="211">
        <v>257</v>
      </c>
      <c r="P865" s="211">
        <v>243</v>
      </c>
      <c r="Q865" s="211">
        <v>224</v>
      </c>
      <c r="R865" s="211">
        <v>240.1</v>
      </c>
      <c r="S865" s="211">
        <v>228.62564333975868</v>
      </c>
      <c r="T865" s="211">
        <v>250</v>
      </c>
      <c r="U865" s="211">
        <v>224.1000466153038</v>
      </c>
      <c r="V865" s="211">
        <v>230</v>
      </c>
      <c r="W865" s="211">
        <v>248</v>
      </c>
      <c r="X865" s="207"/>
      <c r="Y865" s="208"/>
      <c r="Z865" s="208"/>
      <c r="AA865" s="208"/>
      <c r="AB865" s="208"/>
      <c r="AC865" s="208"/>
      <c r="AD865" s="208"/>
      <c r="AE865" s="208"/>
      <c r="AF865" s="208"/>
      <c r="AG865" s="208"/>
      <c r="AH865" s="208"/>
      <c r="AI865" s="208"/>
      <c r="AJ865" s="208"/>
      <c r="AK865" s="208"/>
      <c r="AL865" s="208"/>
      <c r="AM865" s="208"/>
      <c r="AN865" s="208"/>
      <c r="AO865" s="208"/>
      <c r="AP865" s="208"/>
      <c r="AQ865" s="208"/>
      <c r="AR865" s="208"/>
      <c r="AS865" s="208"/>
      <c r="AT865" s="208"/>
      <c r="AU865" s="208"/>
      <c r="AV865" s="208"/>
      <c r="AW865" s="208"/>
      <c r="AX865" s="208"/>
      <c r="AY865" s="208"/>
      <c r="AZ865" s="208"/>
      <c r="BA865" s="208"/>
      <c r="BB865" s="208"/>
      <c r="BC865" s="208"/>
      <c r="BD865" s="208"/>
      <c r="BE865" s="208"/>
      <c r="BF865" s="208"/>
      <c r="BG865" s="208"/>
      <c r="BH865" s="208"/>
      <c r="BI865" s="208"/>
      <c r="BJ865" s="208"/>
      <c r="BK865" s="208"/>
      <c r="BL865" s="208"/>
      <c r="BM865" s="209">
        <v>16</v>
      </c>
    </row>
    <row r="866" spans="1:65">
      <c r="A866" s="29"/>
      <c r="B866" s="19">
        <v>1</v>
      </c>
      <c r="C866" s="9">
        <v>4</v>
      </c>
      <c r="D866" s="211">
        <v>229</v>
      </c>
      <c r="E866" s="211">
        <v>246.00000000000003</v>
      </c>
      <c r="F866" s="211">
        <v>224.2</v>
      </c>
      <c r="G866" s="211">
        <v>241</v>
      </c>
      <c r="H866" s="211">
        <v>224</v>
      </c>
      <c r="I866" s="211">
        <v>242.31545301714257</v>
      </c>
      <c r="J866" s="211">
        <v>223</v>
      </c>
      <c r="K866" s="211">
        <v>256</v>
      </c>
      <c r="L866" s="211">
        <v>233.9</v>
      </c>
      <c r="M866" s="211">
        <v>241</v>
      </c>
      <c r="N866" s="211">
        <v>223</v>
      </c>
      <c r="O866" s="211">
        <v>243</v>
      </c>
      <c r="P866" s="211">
        <v>248</v>
      </c>
      <c r="Q866" s="211">
        <v>223</v>
      </c>
      <c r="R866" s="211">
        <v>243</v>
      </c>
      <c r="S866" s="211">
        <v>225.4883303823693</v>
      </c>
      <c r="T866" s="211">
        <v>250</v>
      </c>
      <c r="U866" s="211">
        <v>241.16658601862392</v>
      </c>
      <c r="V866" s="211">
        <v>228</v>
      </c>
      <c r="W866" s="211">
        <v>250</v>
      </c>
      <c r="X866" s="207"/>
      <c r="Y866" s="208"/>
      <c r="Z866" s="208"/>
      <c r="AA866" s="208"/>
      <c r="AB866" s="208"/>
      <c r="AC866" s="208"/>
      <c r="AD866" s="208"/>
      <c r="AE866" s="208"/>
      <c r="AF866" s="208"/>
      <c r="AG866" s="208"/>
      <c r="AH866" s="208"/>
      <c r="AI866" s="208"/>
      <c r="AJ866" s="208"/>
      <c r="AK866" s="208"/>
      <c r="AL866" s="208"/>
      <c r="AM866" s="208"/>
      <c r="AN866" s="208"/>
      <c r="AO866" s="208"/>
      <c r="AP866" s="208"/>
      <c r="AQ866" s="208"/>
      <c r="AR866" s="208"/>
      <c r="AS866" s="208"/>
      <c r="AT866" s="208"/>
      <c r="AU866" s="208"/>
      <c r="AV866" s="208"/>
      <c r="AW866" s="208"/>
      <c r="AX866" s="208"/>
      <c r="AY866" s="208"/>
      <c r="AZ866" s="208"/>
      <c r="BA866" s="208"/>
      <c r="BB866" s="208"/>
      <c r="BC866" s="208"/>
      <c r="BD866" s="208"/>
      <c r="BE866" s="208"/>
      <c r="BF866" s="208"/>
      <c r="BG866" s="208"/>
      <c r="BH866" s="208"/>
      <c r="BI866" s="208"/>
      <c r="BJ866" s="208"/>
      <c r="BK866" s="208"/>
      <c r="BL866" s="208"/>
      <c r="BM866" s="209">
        <v>238.32889521753381</v>
      </c>
    </row>
    <row r="867" spans="1:65">
      <c r="A867" s="29"/>
      <c r="B867" s="19">
        <v>1</v>
      </c>
      <c r="C867" s="9">
        <v>5</v>
      </c>
      <c r="D867" s="211">
        <v>229</v>
      </c>
      <c r="E867" s="211">
        <v>246.00000000000003</v>
      </c>
      <c r="F867" s="211">
        <v>226.66</v>
      </c>
      <c r="G867" s="211">
        <v>238</v>
      </c>
      <c r="H867" s="211">
        <v>225</v>
      </c>
      <c r="I867" s="211">
        <v>240.920469276684</v>
      </c>
      <c r="J867" s="211">
        <v>228</v>
      </c>
      <c r="K867" s="211">
        <v>250.99999999999997</v>
      </c>
      <c r="L867" s="211">
        <v>235.8</v>
      </c>
      <c r="M867" s="211">
        <v>241</v>
      </c>
      <c r="N867" s="211">
        <v>226</v>
      </c>
      <c r="O867" s="211">
        <v>243</v>
      </c>
      <c r="P867" s="211">
        <v>242</v>
      </c>
      <c r="Q867" s="211">
        <v>230</v>
      </c>
      <c r="R867" s="211">
        <v>244.6</v>
      </c>
      <c r="S867" s="211">
        <v>229.76540683037618</v>
      </c>
      <c r="T867" s="211">
        <v>250</v>
      </c>
      <c r="U867" s="211">
        <v>231.77653685229393</v>
      </c>
      <c r="V867" s="211">
        <v>237</v>
      </c>
      <c r="W867" s="211">
        <v>248.99999999999997</v>
      </c>
      <c r="X867" s="207"/>
      <c r="Y867" s="208"/>
      <c r="Z867" s="208"/>
      <c r="AA867" s="208"/>
      <c r="AB867" s="208"/>
      <c r="AC867" s="208"/>
      <c r="AD867" s="208"/>
      <c r="AE867" s="208"/>
      <c r="AF867" s="208"/>
      <c r="AG867" s="208"/>
      <c r="AH867" s="208"/>
      <c r="AI867" s="208"/>
      <c r="AJ867" s="208"/>
      <c r="AK867" s="208"/>
      <c r="AL867" s="208"/>
      <c r="AM867" s="208"/>
      <c r="AN867" s="208"/>
      <c r="AO867" s="208"/>
      <c r="AP867" s="208"/>
      <c r="AQ867" s="208"/>
      <c r="AR867" s="208"/>
      <c r="AS867" s="208"/>
      <c r="AT867" s="208"/>
      <c r="AU867" s="208"/>
      <c r="AV867" s="208"/>
      <c r="AW867" s="208"/>
      <c r="AX867" s="208"/>
      <c r="AY867" s="208"/>
      <c r="AZ867" s="208"/>
      <c r="BA867" s="208"/>
      <c r="BB867" s="208"/>
      <c r="BC867" s="208"/>
      <c r="BD867" s="208"/>
      <c r="BE867" s="208"/>
      <c r="BF867" s="208"/>
      <c r="BG867" s="208"/>
      <c r="BH867" s="208"/>
      <c r="BI867" s="208"/>
      <c r="BJ867" s="208"/>
      <c r="BK867" s="208"/>
      <c r="BL867" s="208"/>
      <c r="BM867" s="209">
        <v>62</v>
      </c>
    </row>
    <row r="868" spans="1:65">
      <c r="A868" s="29"/>
      <c r="B868" s="19">
        <v>1</v>
      </c>
      <c r="C868" s="9">
        <v>6</v>
      </c>
      <c r="D868" s="211">
        <v>226</v>
      </c>
      <c r="E868" s="211">
        <v>265</v>
      </c>
      <c r="F868" s="211">
        <v>225.46</v>
      </c>
      <c r="G868" s="211">
        <v>242</v>
      </c>
      <c r="H868" s="211">
        <v>224</v>
      </c>
      <c r="I868" s="211">
        <v>242.32469930461801</v>
      </c>
      <c r="J868" s="211">
        <v>226</v>
      </c>
      <c r="K868" s="211">
        <v>259</v>
      </c>
      <c r="L868" s="211">
        <v>245.9</v>
      </c>
      <c r="M868" s="211">
        <v>252</v>
      </c>
      <c r="N868" s="211">
        <v>224</v>
      </c>
      <c r="O868" s="211">
        <v>248.99999999999997</v>
      </c>
      <c r="P868" s="211">
        <v>245</v>
      </c>
      <c r="Q868" s="211">
        <v>229</v>
      </c>
      <c r="R868" s="211">
        <v>240.8</v>
      </c>
      <c r="S868" s="211">
        <v>235.52567150652627</v>
      </c>
      <c r="T868" s="211">
        <v>250.99999999999997</v>
      </c>
      <c r="U868" s="211">
        <v>222.25974399621992</v>
      </c>
      <c r="V868" s="211">
        <v>235</v>
      </c>
      <c r="W868" s="211">
        <v>253.00000000000003</v>
      </c>
      <c r="X868" s="207"/>
      <c r="Y868" s="208"/>
      <c r="Z868" s="208"/>
      <c r="AA868" s="208"/>
      <c r="AB868" s="208"/>
      <c r="AC868" s="208"/>
      <c r="AD868" s="208"/>
      <c r="AE868" s="208"/>
      <c r="AF868" s="208"/>
      <c r="AG868" s="208"/>
      <c r="AH868" s="208"/>
      <c r="AI868" s="208"/>
      <c r="AJ868" s="208"/>
      <c r="AK868" s="208"/>
      <c r="AL868" s="208"/>
      <c r="AM868" s="208"/>
      <c r="AN868" s="208"/>
      <c r="AO868" s="208"/>
      <c r="AP868" s="208"/>
      <c r="AQ868" s="208"/>
      <c r="AR868" s="208"/>
      <c r="AS868" s="208"/>
      <c r="AT868" s="208"/>
      <c r="AU868" s="208"/>
      <c r="AV868" s="208"/>
      <c r="AW868" s="208"/>
      <c r="AX868" s="208"/>
      <c r="AY868" s="208"/>
      <c r="AZ868" s="208"/>
      <c r="BA868" s="208"/>
      <c r="BB868" s="208"/>
      <c r="BC868" s="208"/>
      <c r="BD868" s="208"/>
      <c r="BE868" s="208"/>
      <c r="BF868" s="208"/>
      <c r="BG868" s="208"/>
      <c r="BH868" s="208"/>
      <c r="BI868" s="208"/>
      <c r="BJ868" s="208"/>
      <c r="BK868" s="208"/>
      <c r="BL868" s="208"/>
      <c r="BM868" s="212"/>
    </row>
    <row r="869" spans="1:65">
      <c r="A869" s="29"/>
      <c r="B869" s="20" t="s">
        <v>268</v>
      </c>
      <c r="C869" s="12"/>
      <c r="D869" s="213">
        <v>225.83333333333334</v>
      </c>
      <c r="E869" s="213">
        <v>255.66666666666666</v>
      </c>
      <c r="F869" s="213">
        <v>225.81833333333336</v>
      </c>
      <c r="G869" s="213">
        <v>243.83333333333334</v>
      </c>
      <c r="H869" s="213">
        <v>224.66666666666666</v>
      </c>
      <c r="I869" s="213">
        <v>243.07261131913143</v>
      </c>
      <c r="J869" s="213">
        <v>226.16666666666666</v>
      </c>
      <c r="K869" s="213">
        <v>252.33333333333334</v>
      </c>
      <c r="L869" s="213">
        <v>235.98333333333335</v>
      </c>
      <c r="M869" s="213">
        <v>247.5</v>
      </c>
      <c r="N869" s="213">
        <v>225.33333333333334</v>
      </c>
      <c r="O869" s="213">
        <v>247.16666666666666</v>
      </c>
      <c r="P869" s="213">
        <v>243</v>
      </c>
      <c r="Q869" s="213">
        <v>227.33333333333334</v>
      </c>
      <c r="R869" s="213">
        <v>242.26666666666665</v>
      </c>
      <c r="S869" s="213">
        <v>231.74793311945186</v>
      </c>
      <c r="T869" s="213">
        <v>250.33333333333334</v>
      </c>
      <c r="U869" s="213">
        <v>233.18902657876035</v>
      </c>
      <c r="V869" s="213">
        <v>233.66666666666666</v>
      </c>
      <c r="W869" s="213">
        <v>251.66666666666666</v>
      </c>
      <c r="X869" s="207"/>
      <c r="Y869" s="208"/>
      <c r="Z869" s="208"/>
      <c r="AA869" s="208"/>
      <c r="AB869" s="208"/>
      <c r="AC869" s="208"/>
      <c r="AD869" s="208"/>
      <c r="AE869" s="208"/>
      <c r="AF869" s="208"/>
      <c r="AG869" s="208"/>
      <c r="AH869" s="208"/>
      <c r="AI869" s="208"/>
      <c r="AJ869" s="208"/>
      <c r="AK869" s="208"/>
      <c r="AL869" s="208"/>
      <c r="AM869" s="208"/>
      <c r="AN869" s="208"/>
      <c r="AO869" s="208"/>
      <c r="AP869" s="208"/>
      <c r="AQ869" s="208"/>
      <c r="AR869" s="208"/>
      <c r="AS869" s="208"/>
      <c r="AT869" s="208"/>
      <c r="AU869" s="208"/>
      <c r="AV869" s="208"/>
      <c r="AW869" s="208"/>
      <c r="AX869" s="208"/>
      <c r="AY869" s="208"/>
      <c r="AZ869" s="208"/>
      <c r="BA869" s="208"/>
      <c r="BB869" s="208"/>
      <c r="BC869" s="208"/>
      <c r="BD869" s="208"/>
      <c r="BE869" s="208"/>
      <c r="BF869" s="208"/>
      <c r="BG869" s="208"/>
      <c r="BH869" s="208"/>
      <c r="BI869" s="208"/>
      <c r="BJ869" s="208"/>
      <c r="BK869" s="208"/>
      <c r="BL869" s="208"/>
      <c r="BM869" s="212"/>
    </row>
    <row r="870" spans="1:65">
      <c r="A870" s="29"/>
      <c r="B870" s="3" t="s">
        <v>269</v>
      </c>
      <c r="C870" s="28"/>
      <c r="D870" s="211">
        <v>226</v>
      </c>
      <c r="E870" s="211">
        <v>258</v>
      </c>
      <c r="F870" s="211">
        <v>225.77</v>
      </c>
      <c r="G870" s="211">
        <v>242.5</v>
      </c>
      <c r="H870" s="211">
        <v>224</v>
      </c>
      <c r="I870" s="211">
        <v>243.04007242500654</v>
      </c>
      <c r="J870" s="211">
        <v>226</v>
      </c>
      <c r="K870" s="211">
        <v>250.5</v>
      </c>
      <c r="L870" s="211">
        <v>234.8</v>
      </c>
      <c r="M870" s="211">
        <v>249</v>
      </c>
      <c r="N870" s="211">
        <v>225.5</v>
      </c>
      <c r="O870" s="211">
        <v>245.5</v>
      </c>
      <c r="P870" s="211">
        <v>242.5</v>
      </c>
      <c r="Q870" s="211">
        <v>229</v>
      </c>
      <c r="R870" s="211">
        <v>241.9</v>
      </c>
      <c r="S870" s="211">
        <v>231.39325187342794</v>
      </c>
      <c r="T870" s="211">
        <v>250</v>
      </c>
      <c r="U870" s="211">
        <v>234.93180401473418</v>
      </c>
      <c r="V870" s="211">
        <v>232.5</v>
      </c>
      <c r="W870" s="211">
        <v>251.5</v>
      </c>
      <c r="X870" s="207"/>
      <c r="Y870" s="208"/>
      <c r="Z870" s="208"/>
      <c r="AA870" s="208"/>
      <c r="AB870" s="208"/>
      <c r="AC870" s="208"/>
      <c r="AD870" s="208"/>
      <c r="AE870" s="208"/>
      <c r="AF870" s="208"/>
      <c r="AG870" s="208"/>
      <c r="AH870" s="208"/>
      <c r="AI870" s="208"/>
      <c r="AJ870" s="208"/>
      <c r="AK870" s="208"/>
      <c r="AL870" s="208"/>
      <c r="AM870" s="208"/>
      <c r="AN870" s="208"/>
      <c r="AO870" s="208"/>
      <c r="AP870" s="208"/>
      <c r="AQ870" s="208"/>
      <c r="AR870" s="208"/>
      <c r="AS870" s="208"/>
      <c r="AT870" s="208"/>
      <c r="AU870" s="208"/>
      <c r="AV870" s="208"/>
      <c r="AW870" s="208"/>
      <c r="AX870" s="208"/>
      <c r="AY870" s="208"/>
      <c r="AZ870" s="208"/>
      <c r="BA870" s="208"/>
      <c r="BB870" s="208"/>
      <c r="BC870" s="208"/>
      <c r="BD870" s="208"/>
      <c r="BE870" s="208"/>
      <c r="BF870" s="208"/>
      <c r="BG870" s="208"/>
      <c r="BH870" s="208"/>
      <c r="BI870" s="208"/>
      <c r="BJ870" s="208"/>
      <c r="BK870" s="208"/>
      <c r="BL870" s="208"/>
      <c r="BM870" s="212"/>
    </row>
    <row r="871" spans="1:65">
      <c r="A871" s="29"/>
      <c r="B871" s="3" t="s">
        <v>270</v>
      </c>
      <c r="C871" s="28"/>
      <c r="D871" s="211">
        <v>2.9268868558020253</v>
      </c>
      <c r="E871" s="211">
        <v>8.0166493416306075</v>
      </c>
      <c r="F871" s="211">
        <v>1.2006734221538626</v>
      </c>
      <c r="G871" s="211">
        <v>4.7923550230201624</v>
      </c>
      <c r="H871" s="211">
        <v>2.3380903889000244</v>
      </c>
      <c r="I871" s="211">
        <v>1.5040067424661336</v>
      </c>
      <c r="J871" s="211">
        <v>2.5625508125043424</v>
      </c>
      <c r="K871" s="211">
        <v>4.2268979957726307</v>
      </c>
      <c r="L871" s="211">
        <v>5.1658171344586616</v>
      </c>
      <c r="M871" s="211">
        <v>5.6124860801609158</v>
      </c>
      <c r="N871" s="211">
        <v>1.6329931618554521</v>
      </c>
      <c r="O871" s="211">
        <v>5.3820689949745759</v>
      </c>
      <c r="P871" s="211">
        <v>3.1622776601683795</v>
      </c>
      <c r="Q871" s="211">
        <v>3.011090610836324</v>
      </c>
      <c r="R871" s="211">
        <v>2.1924111536540414</v>
      </c>
      <c r="S871" s="211">
        <v>4.660782678685659</v>
      </c>
      <c r="T871" s="211">
        <v>0.51639777949430754</v>
      </c>
      <c r="U871" s="211">
        <v>8.542561191891016</v>
      </c>
      <c r="V871" s="211">
        <v>5.7850381733111025</v>
      </c>
      <c r="W871" s="211">
        <v>3.0767948691238396</v>
      </c>
      <c r="X871" s="207"/>
      <c r="Y871" s="208"/>
      <c r="Z871" s="208"/>
      <c r="AA871" s="208"/>
      <c r="AB871" s="208"/>
      <c r="AC871" s="208"/>
      <c r="AD871" s="208"/>
      <c r="AE871" s="208"/>
      <c r="AF871" s="208"/>
      <c r="AG871" s="208"/>
      <c r="AH871" s="208"/>
      <c r="AI871" s="208"/>
      <c r="AJ871" s="208"/>
      <c r="AK871" s="208"/>
      <c r="AL871" s="208"/>
      <c r="AM871" s="208"/>
      <c r="AN871" s="208"/>
      <c r="AO871" s="208"/>
      <c r="AP871" s="208"/>
      <c r="AQ871" s="208"/>
      <c r="AR871" s="208"/>
      <c r="AS871" s="208"/>
      <c r="AT871" s="208"/>
      <c r="AU871" s="208"/>
      <c r="AV871" s="208"/>
      <c r="AW871" s="208"/>
      <c r="AX871" s="208"/>
      <c r="AY871" s="208"/>
      <c r="AZ871" s="208"/>
      <c r="BA871" s="208"/>
      <c r="BB871" s="208"/>
      <c r="BC871" s="208"/>
      <c r="BD871" s="208"/>
      <c r="BE871" s="208"/>
      <c r="BF871" s="208"/>
      <c r="BG871" s="208"/>
      <c r="BH871" s="208"/>
      <c r="BI871" s="208"/>
      <c r="BJ871" s="208"/>
      <c r="BK871" s="208"/>
      <c r="BL871" s="208"/>
      <c r="BM871" s="212"/>
    </row>
    <row r="872" spans="1:65">
      <c r="A872" s="29"/>
      <c r="B872" s="3" t="s">
        <v>86</v>
      </c>
      <c r="C872" s="28"/>
      <c r="D872" s="13">
        <v>1.2960384601337381E-2</v>
      </c>
      <c r="E872" s="13">
        <v>3.1355864439233147E-2</v>
      </c>
      <c r="F872" s="13">
        <v>5.3169882375384159E-3</v>
      </c>
      <c r="G872" s="13">
        <v>1.965422429126519E-2</v>
      </c>
      <c r="H872" s="13">
        <v>1.04069305143918E-2</v>
      </c>
      <c r="I872" s="13">
        <v>6.187479265162929E-3</v>
      </c>
      <c r="J872" s="13">
        <v>1.133036468314374E-2</v>
      </c>
      <c r="K872" s="13">
        <v>1.6751247010987968E-2</v>
      </c>
      <c r="L872" s="13">
        <v>2.1890601600926596E-2</v>
      </c>
      <c r="M872" s="13">
        <v>2.2676711434993599E-2</v>
      </c>
      <c r="N872" s="13">
        <v>7.247011073323012E-3</v>
      </c>
      <c r="O872" s="13">
        <v>2.1775059993154051E-2</v>
      </c>
      <c r="P872" s="13">
        <v>1.3013488313450122E-2</v>
      </c>
      <c r="Q872" s="13">
        <v>1.324526661658207E-2</v>
      </c>
      <c r="R872" s="13">
        <v>9.0495782346754605E-3</v>
      </c>
      <c r="S872" s="13">
        <v>2.0111431484842245E-2</v>
      </c>
      <c r="T872" s="13">
        <v>2.0628406637588849E-3</v>
      </c>
      <c r="U872" s="13">
        <v>3.6633632882402116E-2</v>
      </c>
      <c r="V872" s="13">
        <v>2.4757652667522549E-2</v>
      </c>
      <c r="W872" s="13">
        <v>1.2225674976651019E-2</v>
      </c>
      <c r="X872" s="145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3" t="s">
        <v>271</v>
      </c>
      <c r="C873" s="28"/>
      <c r="D873" s="13">
        <v>-5.2429907304337497E-2</v>
      </c>
      <c r="E873" s="13">
        <v>7.2747248852506274E-2</v>
      </c>
      <c r="F873" s="13">
        <v>-5.2492845539276689E-2</v>
      </c>
      <c r="G873" s="13">
        <v>2.3095974622696858E-2</v>
      </c>
      <c r="H873" s="13">
        <v>-5.7325103355163942E-2</v>
      </c>
      <c r="I873" s="13">
        <v>1.9904074565813001E-2</v>
      </c>
      <c r="J873" s="13">
        <v>-5.1031279861244339E-2</v>
      </c>
      <c r="K873" s="13">
        <v>5.8760974421574241E-2</v>
      </c>
      <c r="L873" s="13">
        <v>-9.8417016621487052E-3</v>
      </c>
      <c r="M873" s="13">
        <v>3.8480876496722383E-2</v>
      </c>
      <c r="N873" s="13">
        <v>-5.4527848468977402E-2</v>
      </c>
      <c r="O873" s="13">
        <v>3.7082249053629113E-2</v>
      </c>
      <c r="P873" s="13">
        <v>1.9599406014963794E-2</v>
      </c>
      <c r="Q873" s="13">
        <v>-4.6136083810418005E-2</v>
      </c>
      <c r="R873" s="13">
        <v>1.65224256401586E-2</v>
      </c>
      <c r="S873" s="13">
        <v>-2.761294257700142E-2</v>
      </c>
      <c r="T873" s="13">
        <v>5.0369209763014844E-2</v>
      </c>
      <c r="U873" s="13">
        <v>-2.1566283996248381E-2</v>
      </c>
      <c r="V873" s="13">
        <v>-1.9562162391646765E-2</v>
      </c>
      <c r="W873" s="13">
        <v>5.5963719535387701E-2</v>
      </c>
      <c r="X873" s="145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9"/>
      <c r="B874" s="45" t="s">
        <v>272</v>
      </c>
      <c r="C874" s="46"/>
      <c r="D874" s="44">
        <v>0.92</v>
      </c>
      <c r="E874" s="44">
        <v>1.1399999999999999</v>
      </c>
      <c r="F874" s="44">
        <v>0.92</v>
      </c>
      <c r="G874" s="44">
        <v>0.32</v>
      </c>
      <c r="H874" s="44">
        <v>1</v>
      </c>
      <c r="I874" s="44">
        <v>0.27</v>
      </c>
      <c r="J874" s="44">
        <v>0.89</v>
      </c>
      <c r="K874" s="44">
        <v>0.91</v>
      </c>
      <c r="L874" s="44">
        <v>0.22</v>
      </c>
      <c r="M874" s="44">
        <v>0.57999999999999996</v>
      </c>
      <c r="N874" s="44">
        <v>0.95</v>
      </c>
      <c r="O874" s="44">
        <v>0.55000000000000004</v>
      </c>
      <c r="P874" s="44">
        <v>0.27</v>
      </c>
      <c r="Q874" s="44">
        <v>0.81</v>
      </c>
      <c r="R874" s="44">
        <v>0.22</v>
      </c>
      <c r="S874" s="44">
        <v>0.51</v>
      </c>
      <c r="T874" s="44">
        <v>0.77</v>
      </c>
      <c r="U874" s="44">
        <v>0.41</v>
      </c>
      <c r="V874" s="44">
        <v>0.38</v>
      </c>
      <c r="W874" s="44">
        <v>0.86</v>
      </c>
      <c r="X874" s="145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B875" s="3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BM875" s="53"/>
    </row>
    <row r="876" spans="1:65" ht="15">
      <c r="B876" s="8" t="s">
        <v>534</v>
      </c>
      <c r="BM876" s="27" t="s">
        <v>66</v>
      </c>
    </row>
    <row r="877" spans="1:65" ht="15">
      <c r="A877" s="24" t="s">
        <v>21</v>
      </c>
      <c r="B877" s="18" t="s">
        <v>117</v>
      </c>
      <c r="C877" s="15" t="s">
        <v>118</v>
      </c>
      <c r="D877" s="16" t="s">
        <v>240</v>
      </c>
      <c r="E877" s="17" t="s">
        <v>240</v>
      </c>
      <c r="F877" s="17" t="s">
        <v>240</v>
      </c>
      <c r="G877" s="17" t="s">
        <v>240</v>
      </c>
      <c r="H877" s="17" t="s">
        <v>240</v>
      </c>
      <c r="I877" s="17" t="s">
        <v>240</v>
      </c>
      <c r="J877" s="17" t="s">
        <v>240</v>
      </c>
      <c r="K877" s="17" t="s">
        <v>240</v>
      </c>
      <c r="L877" s="17" t="s">
        <v>240</v>
      </c>
      <c r="M877" s="17" t="s">
        <v>240</v>
      </c>
      <c r="N877" s="17" t="s">
        <v>240</v>
      </c>
      <c r="O877" s="17" t="s">
        <v>240</v>
      </c>
      <c r="P877" s="17" t="s">
        <v>240</v>
      </c>
      <c r="Q877" s="17" t="s">
        <v>240</v>
      </c>
      <c r="R877" s="17" t="s">
        <v>240</v>
      </c>
      <c r="S877" s="17" t="s">
        <v>240</v>
      </c>
      <c r="T877" s="17" t="s">
        <v>240</v>
      </c>
      <c r="U877" s="17" t="s">
        <v>240</v>
      </c>
      <c r="V877" s="17" t="s">
        <v>240</v>
      </c>
      <c r="W877" s="145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 t="s">
        <v>241</v>
      </c>
      <c r="C878" s="9" t="s">
        <v>241</v>
      </c>
      <c r="D878" s="143" t="s">
        <v>243</v>
      </c>
      <c r="E878" s="144" t="s">
        <v>244</v>
      </c>
      <c r="F878" s="144" t="s">
        <v>245</v>
      </c>
      <c r="G878" s="144" t="s">
        <v>246</v>
      </c>
      <c r="H878" s="144" t="s">
        <v>247</v>
      </c>
      <c r="I878" s="144" t="s">
        <v>249</v>
      </c>
      <c r="J878" s="144" t="s">
        <v>250</v>
      </c>
      <c r="K878" s="144" t="s">
        <v>251</v>
      </c>
      <c r="L878" s="144" t="s">
        <v>252</v>
      </c>
      <c r="M878" s="144" t="s">
        <v>253</v>
      </c>
      <c r="N878" s="144" t="s">
        <v>254</v>
      </c>
      <c r="O878" s="144" t="s">
        <v>255</v>
      </c>
      <c r="P878" s="144" t="s">
        <v>257</v>
      </c>
      <c r="Q878" s="144" t="s">
        <v>258</v>
      </c>
      <c r="R878" s="144" t="s">
        <v>259</v>
      </c>
      <c r="S878" s="144" t="s">
        <v>260</v>
      </c>
      <c r="T878" s="144" t="s">
        <v>283</v>
      </c>
      <c r="U878" s="144" t="s">
        <v>285</v>
      </c>
      <c r="V878" s="144" t="s">
        <v>261</v>
      </c>
      <c r="W878" s="145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s">
        <v>3</v>
      </c>
    </row>
    <row r="879" spans="1:65">
      <c r="A879" s="29"/>
      <c r="B879" s="19"/>
      <c r="C879" s="9"/>
      <c r="D879" s="10" t="s">
        <v>286</v>
      </c>
      <c r="E879" s="11" t="s">
        <v>286</v>
      </c>
      <c r="F879" s="11" t="s">
        <v>287</v>
      </c>
      <c r="G879" s="11" t="s">
        <v>286</v>
      </c>
      <c r="H879" s="11" t="s">
        <v>286</v>
      </c>
      <c r="I879" s="11" t="s">
        <v>287</v>
      </c>
      <c r="J879" s="11" t="s">
        <v>286</v>
      </c>
      <c r="K879" s="11" t="s">
        <v>286</v>
      </c>
      <c r="L879" s="11" t="s">
        <v>286</v>
      </c>
      <c r="M879" s="11" t="s">
        <v>287</v>
      </c>
      <c r="N879" s="11" t="s">
        <v>287</v>
      </c>
      <c r="O879" s="11" t="s">
        <v>286</v>
      </c>
      <c r="P879" s="11" t="s">
        <v>287</v>
      </c>
      <c r="Q879" s="11" t="s">
        <v>287</v>
      </c>
      <c r="R879" s="11" t="s">
        <v>287</v>
      </c>
      <c r="S879" s="11" t="s">
        <v>287</v>
      </c>
      <c r="T879" s="11" t="s">
        <v>120</v>
      </c>
      <c r="U879" s="11" t="s">
        <v>286</v>
      </c>
      <c r="V879" s="11" t="s">
        <v>286</v>
      </c>
      <c r="W879" s="145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145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8">
        <v>1</v>
      </c>
      <c r="C881" s="14">
        <v>1</v>
      </c>
      <c r="D881" s="21">
        <v>0.18</v>
      </c>
      <c r="E881" s="21">
        <v>0.18</v>
      </c>
      <c r="F881" s="21">
        <v>0.18</v>
      </c>
      <c r="G881" s="21">
        <v>0.17</v>
      </c>
      <c r="H881" s="21">
        <v>0.24</v>
      </c>
      <c r="I881" s="21">
        <v>0.28000000000000003</v>
      </c>
      <c r="J881" s="21">
        <v>0.17</v>
      </c>
      <c r="K881" s="21">
        <v>0.21</v>
      </c>
      <c r="L881" s="21">
        <v>0.19</v>
      </c>
      <c r="M881" s="21">
        <v>0.18</v>
      </c>
      <c r="N881" s="21">
        <v>0.22</v>
      </c>
      <c r="O881" s="21">
        <v>0.16</v>
      </c>
      <c r="P881" s="21">
        <v>0.17</v>
      </c>
      <c r="Q881" s="21">
        <v>0.2</v>
      </c>
      <c r="R881" s="140">
        <v>0.40355839836818702</v>
      </c>
      <c r="S881" s="21">
        <v>0.13</v>
      </c>
      <c r="T881" s="21">
        <v>0.22970461379036722</v>
      </c>
      <c r="U881" s="21">
        <v>0.22</v>
      </c>
      <c r="V881" s="21">
        <v>0.19</v>
      </c>
      <c r="W881" s="145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>
        <v>1</v>
      </c>
      <c r="C882" s="9">
        <v>2</v>
      </c>
      <c r="D882" s="11">
        <v>0.16</v>
      </c>
      <c r="E882" s="11">
        <v>0.2</v>
      </c>
      <c r="F882" s="11">
        <v>0.18</v>
      </c>
      <c r="G882" s="11">
        <v>0.18</v>
      </c>
      <c r="H882" s="11">
        <v>0.22</v>
      </c>
      <c r="I882" s="11">
        <v>0.26</v>
      </c>
      <c r="J882" s="11">
        <v>0.17</v>
      </c>
      <c r="K882" s="11">
        <v>0.21</v>
      </c>
      <c r="L882" s="11">
        <v>0.18</v>
      </c>
      <c r="M882" s="11">
        <v>0.17</v>
      </c>
      <c r="N882" s="11">
        <v>0.24</v>
      </c>
      <c r="O882" s="11">
        <v>0.17</v>
      </c>
      <c r="P882" s="11">
        <v>0.17</v>
      </c>
      <c r="Q882" s="11">
        <v>0.24</v>
      </c>
      <c r="R882" s="141">
        <v>0.42747459147684308</v>
      </c>
      <c r="S882" s="11">
        <v>0.12</v>
      </c>
      <c r="T882" s="11">
        <v>0.2379642946346352</v>
      </c>
      <c r="U882" s="11">
        <v>0.24</v>
      </c>
      <c r="V882" s="11">
        <v>0.18</v>
      </c>
      <c r="W882" s="145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12</v>
      </c>
    </row>
    <row r="883" spans="1:65">
      <c r="A883" s="29"/>
      <c r="B883" s="19">
        <v>1</v>
      </c>
      <c r="C883" s="9">
        <v>3</v>
      </c>
      <c r="D883" s="11">
        <v>0.21</v>
      </c>
      <c r="E883" s="11">
        <v>0.19</v>
      </c>
      <c r="F883" s="11">
        <v>0.18</v>
      </c>
      <c r="G883" s="11">
        <v>0.18</v>
      </c>
      <c r="H883" s="11">
        <v>0.26</v>
      </c>
      <c r="I883" s="11">
        <v>0.26</v>
      </c>
      <c r="J883" s="11">
        <v>0.16</v>
      </c>
      <c r="K883" s="11">
        <v>0.23</v>
      </c>
      <c r="L883" s="11">
        <v>0.19</v>
      </c>
      <c r="M883" s="11">
        <v>0.18</v>
      </c>
      <c r="N883" s="11">
        <v>0.25</v>
      </c>
      <c r="O883" s="11">
        <v>0.16</v>
      </c>
      <c r="P883" s="11">
        <v>0.17</v>
      </c>
      <c r="Q883" s="11">
        <v>0.26</v>
      </c>
      <c r="R883" s="141">
        <v>0.41707959495231001</v>
      </c>
      <c r="S883" s="11">
        <v>0.12</v>
      </c>
      <c r="T883" s="11">
        <v>0.23271171441928321</v>
      </c>
      <c r="U883" s="11">
        <v>0.22</v>
      </c>
      <c r="V883" s="11">
        <v>0.19</v>
      </c>
      <c r="W883" s="145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16</v>
      </c>
    </row>
    <row r="884" spans="1:65">
      <c r="A884" s="29"/>
      <c r="B884" s="19">
        <v>1</v>
      </c>
      <c r="C884" s="9">
        <v>4</v>
      </c>
      <c r="D884" s="11">
        <v>0.22</v>
      </c>
      <c r="E884" s="11">
        <v>0.18</v>
      </c>
      <c r="F884" s="11">
        <v>0.18</v>
      </c>
      <c r="G884" s="11">
        <v>0.18</v>
      </c>
      <c r="H884" s="11">
        <v>0.27</v>
      </c>
      <c r="I884" s="11">
        <v>0.23</v>
      </c>
      <c r="J884" s="11">
        <v>0.17</v>
      </c>
      <c r="K884" s="11">
        <v>0.22</v>
      </c>
      <c r="L884" s="11">
        <v>0.16</v>
      </c>
      <c r="M884" s="11">
        <v>0.17</v>
      </c>
      <c r="N884" s="11">
        <v>0.27</v>
      </c>
      <c r="O884" s="11">
        <v>0.16</v>
      </c>
      <c r="P884" s="11">
        <v>0.17</v>
      </c>
      <c r="Q884" s="11">
        <v>0.23</v>
      </c>
      <c r="R884" s="141">
        <v>0.38220800388622383</v>
      </c>
      <c r="S884" s="11">
        <v>0.12</v>
      </c>
      <c r="T884" s="11">
        <v>0.20864442763358501</v>
      </c>
      <c r="U884" s="11">
        <v>0.22</v>
      </c>
      <c r="V884" s="11">
        <v>0.2</v>
      </c>
      <c r="W884" s="145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0.19711819989853149</v>
      </c>
    </row>
    <row r="885" spans="1:65">
      <c r="A885" s="29"/>
      <c r="B885" s="19">
        <v>1</v>
      </c>
      <c r="C885" s="9">
        <v>5</v>
      </c>
      <c r="D885" s="11">
        <v>0.17</v>
      </c>
      <c r="E885" s="11">
        <v>0.18</v>
      </c>
      <c r="F885" s="11">
        <v>0.17</v>
      </c>
      <c r="G885" s="11">
        <v>0.17</v>
      </c>
      <c r="H885" s="11">
        <v>0.27</v>
      </c>
      <c r="I885" s="11">
        <v>0.26</v>
      </c>
      <c r="J885" s="11">
        <v>0.17</v>
      </c>
      <c r="K885" s="11">
        <v>0.23</v>
      </c>
      <c r="L885" s="11">
        <v>0.16</v>
      </c>
      <c r="M885" s="11">
        <v>0.18</v>
      </c>
      <c r="N885" s="11">
        <v>0.24</v>
      </c>
      <c r="O885" s="11">
        <v>0.16</v>
      </c>
      <c r="P885" s="11">
        <v>0.16</v>
      </c>
      <c r="Q885" s="11">
        <v>0.21</v>
      </c>
      <c r="R885" s="141">
        <v>0.37086655670116403</v>
      </c>
      <c r="S885" s="11">
        <v>0.12</v>
      </c>
      <c r="T885" s="11">
        <v>0.22619658825133473</v>
      </c>
      <c r="U885" s="11">
        <v>0.23</v>
      </c>
      <c r="V885" s="11">
        <v>0.2</v>
      </c>
      <c r="W885" s="145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63</v>
      </c>
    </row>
    <row r="886" spans="1:65">
      <c r="A886" s="29"/>
      <c r="B886" s="19">
        <v>1</v>
      </c>
      <c r="C886" s="9">
        <v>6</v>
      </c>
      <c r="D886" s="11">
        <v>0.17</v>
      </c>
      <c r="E886" s="11">
        <v>0.19</v>
      </c>
      <c r="F886" s="11">
        <v>0.18</v>
      </c>
      <c r="G886" s="11">
        <v>0.17</v>
      </c>
      <c r="H886" s="11">
        <v>0.27</v>
      </c>
      <c r="I886" s="11">
        <v>0.23</v>
      </c>
      <c r="J886" s="11">
        <v>0.18</v>
      </c>
      <c r="K886" s="11">
        <v>0.24</v>
      </c>
      <c r="L886" s="11">
        <v>0.18</v>
      </c>
      <c r="M886" s="11">
        <v>0.17</v>
      </c>
      <c r="N886" s="11">
        <v>0.27</v>
      </c>
      <c r="O886" s="11">
        <v>0.17</v>
      </c>
      <c r="P886" s="11">
        <v>0.18</v>
      </c>
      <c r="Q886" s="11">
        <v>0.2</v>
      </c>
      <c r="R886" s="141">
        <v>0.37688460096680776</v>
      </c>
      <c r="S886" s="11">
        <v>0.12</v>
      </c>
      <c r="T886" s="11">
        <v>0.2135439503121957</v>
      </c>
      <c r="U886" s="11">
        <v>0.23</v>
      </c>
      <c r="V886" s="11">
        <v>0.19</v>
      </c>
      <c r="W886" s="145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9"/>
      <c r="B887" s="20" t="s">
        <v>268</v>
      </c>
      <c r="C887" s="12"/>
      <c r="D887" s="22">
        <v>0.18499999999999997</v>
      </c>
      <c r="E887" s="22">
        <v>0.18666666666666665</v>
      </c>
      <c r="F887" s="22">
        <v>0.17833333333333334</v>
      </c>
      <c r="G887" s="22">
        <v>0.17500000000000002</v>
      </c>
      <c r="H887" s="22">
        <v>0.255</v>
      </c>
      <c r="I887" s="22">
        <v>0.25333333333333335</v>
      </c>
      <c r="J887" s="22">
        <v>0.17</v>
      </c>
      <c r="K887" s="22">
        <v>0.22333333333333336</v>
      </c>
      <c r="L887" s="22">
        <v>0.17666666666666667</v>
      </c>
      <c r="M887" s="22">
        <v>0.17500000000000002</v>
      </c>
      <c r="N887" s="22">
        <v>0.24833333333333332</v>
      </c>
      <c r="O887" s="22">
        <v>0.16333333333333336</v>
      </c>
      <c r="P887" s="22">
        <v>0.17</v>
      </c>
      <c r="Q887" s="22">
        <v>0.2233333333333333</v>
      </c>
      <c r="R887" s="22">
        <v>0.39634529105858934</v>
      </c>
      <c r="S887" s="22">
        <v>0.12166666666666666</v>
      </c>
      <c r="T887" s="22">
        <v>0.22479426484023349</v>
      </c>
      <c r="U887" s="22">
        <v>0.22666666666666666</v>
      </c>
      <c r="V887" s="22">
        <v>0.19166666666666665</v>
      </c>
      <c r="W887" s="145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9"/>
      <c r="B888" s="3" t="s">
        <v>269</v>
      </c>
      <c r="C888" s="28"/>
      <c r="D888" s="11">
        <v>0.17499999999999999</v>
      </c>
      <c r="E888" s="11">
        <v>0.185</v>
      </c>
      <c r="F888" s="11">
        <v>0.18</v>
      </c>
      <c r="G888" s="11">
        <v>0.17499999999999999</v>
      </c>
      <c r="H888" s="11">
        <v>0.26500000000000001</v>
      </c>
      <c r="I888" s="11">
        <v>0.26</v>
      </c>
      <c r="J888" s="11">
        <v>0.17</v>
      </c>
      <c r="K888" s="11">
        <v>0.22500000000000001</v>
      </c>
      <c r="L888" s="11">
        <v>0.18</v>
      </c>
      <c r="M888" s="11">
        <v>0.17499999999999999</v>
      </c>
      <c r="N888" s="11">
        <v>0.245</v>
      </c>
      <c r="O888" s="11">
        <v>0.16</v>
      </c>
      <c r="P888" s="11">
        <v>0.17</v>
      </c>
      <c r="Q888" s="11">
        <v>0.22</v>
      </c>
      <c r="R888" s="11">
        <v>0.39288320112720543</v>
      </c>
      <c r="S888" s="11">
        <v>0.12</v>
      </c>
      <c r="T888" s="11">
        <v>0.22795060102085096</v>
      </c>
      <c r="U888" s="11">
        <v>0.22500000000000001</v>
      </c>
      <c r="V888" s="11">
        <v>0.19</v>
      </c>
      <c r="W888" s="145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3" t="s">
        <v>270</v>
      </c>
      <c r="C889" s="28"/>
      <c r="D889" s="23">
        <v>2.4289915602982499E-2</v>
      </c>
      <c r="E889" s="23">
        <v>8.1649658092772682E-3</v>
      </c>
      <c r="F889" s="23">
        <v>4.0824829046386219E-3</v>
      </c>
      <c r="G889" s="23">
        <v>5.47722557505165E-3</v>
      </c>
      <c r="H889" s="23">
        <v>2.0736441353327729E-2</v>
      </c>
      <c r="I889" s="23">
        <v>1.9663841605003507E-2</v>
      </c>
      <c r="J889" s="23">
        <v>6.3245553203367553E-3</v>
      </c>
      <c r="K889" s="23">
        <v>1.211060141638997E-2</v>
      </c>
      <c r="L889" s="23">
        <v>1.3662601021279462E-2</v>
      </c>
      <c r="M889" s="23">
        <v>5.47722557505165E-3</v>
      </c>
      <c r="N889" s="23">
        <v>1.9407902170679524E-2</v>
      </c>
      <c r="O889" s="23">
        <v>5.1639777949432277E-3</v>
      </c>
      <c r="P889" s="23">
        <v>6.3245553203367553E-3</v>
      </c>
      <c r="Q889" s="23">
        <v>2.4221202832779929E-2</v>
      </c>
      <c r="R889" s="23">
        <v>2.314614815231841E-2</v>
      </c>
      <c r="S889" s="23">
        <v>4.0824829046386332E-3</v>
      </c>
      <c r="T889" s="23">
        <v>1.139825029699428E-2</v>
      </c>
      <c r="U889" s="23">
        <v>8.1649658092772595E-3</v>
      </c>
      <c r="V889" s="23">
        <v>7.5277265270908165E-3</v>
      </c>
      <c r="W889" s="145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86</v>
      </c>
      <c r="C890" s="28"/>
      <c r="D890" s="13">
        <v>0.13129684109720272</v>
      </c>
      <c r="E890" s="13">
        <v>4.3740888263985367E-2</v>
      </c>
      <c r="F890" s="13">
        <v>2.2892427502646476E-2</v>
      </c>
      <c r="G890" s="13">
        <v>3.1298431857437997E-2</v>
      </c>
      <c r="H890" s="13">
        <v>8.1319377856187175E-2</v>
      </c>
      <c r="I890" s="13">
        <v>7.7620427388171737E-2</v>
      </c>
      <c r="J890" s="13">
        <v>3.7203266590216208E-2</v>
      </c>
      <c r="K890" s="13">
        <v>5.4226573506223737E-2</v>
      </c>
      <c r="L890" s="13">
        <v>7.7335477478940359E-2</v>
      </c>
      <c r="M890" s="13">
        <v>3.1298431857437997E-2</v>
      </c>
      <c r="N890" s="13">
        <v>7.81526261906558E-2</v>
      </c>
      <c r="O890" s="13">
        <v>3.1616190581285064E-2</v>
      </c>
      <c r="P890" s="13">
        <v>3.7203266590216208E-2</v>
      </c>
      <c r="Q890" s="13">
        <v>0.10845314701244746</v>
      </c>
      <c r="R890" s="13">
        <v>5.8398948276887318E-2</v>
      </c>
      <c r="S890" s="13">
        <v>3.3554654010728498E-2</v>
      </c>
      <c r="T890" s="13">
        <v>5.0705254002344241E-2</v>
      </c>
      <c r="U890" s="13">
        <v>3.6021907982105555E-2</v>
      </c>
      <c r="V890" s="13">
        <v>3.9275094923952092E-2</v>
      </c>
      <c r="W890" s="145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3" t="s">
        <v>271</v>
      </c>
      <c r="C891" s="28"/>
      <c r="D891" s="13">
        <v>-6.1476819008947303E-2</v>
      </c>
      <c r="E891" s="13">
        <v>-5.3021655216235142E-2</v>
      </c>
      <c r="F891" s="13">
        <v>-9.5297474179795838E-2</v>
      </c>
      <c r="G891" s="13">
        <v>-0.11220780176522027</v>
      </c>
      <c r="H891" s="13">
        <v>0.2936400602849647</v>
      </c>
      <c r="I891" s="13">
        <v>0.28518489649225254</v>
      </c>
      <c r="J891" s="13">
        <v>-0.13757329314335687</v>
      </c>
      <c r="K891" s="13">
        <v>0.13299194822343319</v>
      </c>
      <c r="L891" s="13">
        <v>-0.10375263797250811</v>
      </c>
      <c r="M891" s="13">
        <v>-0.11220780176522027</v>
      </c>
      <c r="N891" s="13">
        <v>0.25981940511411583</v>
      </c>
      <c r="O891" s="13">
        <v>-0.17139394831420551</v>
      </c>
      <c r="P891" s="13">
        <v>-0.13757329314335687</v>
      </c>
      <c r="Q891" s="13">
        <v>0.13299194822343297</v>
      </c>
      <c r="R891" s="13">
        <v>1.0106986126223347</v>
      </c>
      <c r="S891" s="13">
        <v>-0.38277304313201033</v>
      </c>
      <c r="T891" s="13">
        <v>0.14040339733189788</v>
      </c>
      <c r="U891" s="13">
        <v>0.14990227580885751</v>
      </c>
      <c r="V891" s="13">
        <v>-2.7656163838098546E-2</v>
      </c>
      <c r="W891" s="145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45" t="s">
        <v>272</v>
      </c>
      <c r="C892" s="46"/>
      <c r="D892" s="44">
        <v>0.05</v>
      </c>
      <c r="E892" s="44">
        <v>0</v>
      </c>
      <c r="F892" s="44">
        <v>0.24</v>
      </c>
      <c r="G892" s="44">
        <v>0.34</v>
      </c>
      <c r="H892" s="44">
        <v>1.97</v>
      </c>
      <c r="I892" s="44">
        <v>1.93</v>
      </c>
      <c r="J892" s="44">
        <v>0.48</v>
      </c>
      <c r="K892" s="44">
        <v>1.06</v>
      </c>
      <c r="L892" s="44">
        <v>0.28999999999999998</v>
      </c>
      <c r="M892" s="44">
        <v>0.34</v>
      </c>
      <c r="N892" s="44">
        <v>1.78</v>
      </c>
      <c r="O892" s="44">
        <v>0.67</v>
      </c>
      <c r="P892" s="44">
        <v>0.48</v>
      </c>
      <c r="Q892" s="44">
        <v>1.06</v>
      </c>
      <c r="R892" s="44">
        <v>6.06</v>
      </c>
      <c r="S892" s="44">
        <v>1.88</v>
      </c>
      <c r="T892" s="44">
        <v>1.1000000000000001</v>
      </c>
      <c r="U892" s="44">
        <v>1.1599999999999999</v>
      </c>
      <c r="V892" s="44">
        <v>0.14000000000000001</v>
      </c>
      <c r="W892" s="145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B893" s="3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BM893" s="53"/>
    </row>
    <row r="894" spans="1:65" ht="15">
      <c r="B894" s="8" t="s">
        <v>535</v>
      </c>
      <c r="BM894" s="27" t="s">
        <v>66</v>
      </c>
    </row>
    <row r="895" spans="1:65" ht="15">
      <c r="A895" s="24" t="s">
        <v>24</v>
      </c>
      <c r="B895" s="18" t="s">
        <v>117</v>
      </c>
      <c r="C895" s="15" t="s">
        <v>118</v>
      </c>
      <c r="D895" s="16" t="s">
        <v>240</v>
      </c>
      <c r="E895" s="17" t="s">
        <v>240</v>
      </c>
      <c r="F895" s="17" t="s">
        <v>240</v>
      </c>
      <c r="G895" s="17" t="s">
        <v>240</v>
      </c>
      <c r="H895" s="17" t="s">
        <v>240</v>
      </c>
      <c r="I895" s="17" t="s">
        <v>240</v>
      </c>
      <c r="J895" s="17" t="s">
        <v>240</v>
      </c>
      <c r="K895" s="17" t="s">
        <v>240</v>
      </c>
      <c r="L895" s="17" t="s">
        <v>240</v>
      </c>
      <c r="M895" s="17" t="s">
        <v>240</v>
      </c>
      <c r="N895" s="17" t="s">
        <v>240</v>
      </c>
      <c r="O895" s="17" t="s">
        <v>240</v>
      </c>
      <c r="P895" s="145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 t="s">
        <v>241</v>
      </c>
      <c r="C896" s="9" t="s">
        <v>241</v>
      </c>
      <c r="D896" s="143" t="s">
        <v>243</v>
      </c>
      <c r="E896" s="144" t="s">
        <v>245</v>
      </c>
      <c r="F896" s="144" t="s">
        <v>247</v>
      </c>
      <c r="G896" s="144" t="s">
        <v>248</v>
      </c>
      <c r="H896" s="144" t="s">
        <v>249</v>
      </c>
      <c r="I896" s="144" t="s">
        <v>251</v>
      </c>
      <c r="J896" s="144" t="s">
        <v>254</v>
      </c>
      <c r="K896" s="144" t="s">
        <v>257</v>
      </c>
      <c r="L896" s="144" t="s">
        <v>258</v>
      </c>
      <c r="M896" s="144" t="s">
        <v>259</v>
      </c>
      <c r="N896" s="144" t="s">
        <v>260</v>
      </c>
      <c r="O896" s="144" t="s">
        <v>261</v>
      </c>
      <c r="P896" s="145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s">
        <v>3</v>
      </c>
    </row>
    <row r="897" spans="1:65">
      <c r="A897" s="29"/>
      <c r="B897" s="19"/>
      <c r="C897" s="9"/>
      <c r="D897" s="10" t="s">
        <v>286</v>
      </c>
      <c r="E897" s="11" t="s">
        <v>287</v>
      </c>
      <c r="F897" s="11" t="s">
        <v>286</v>
      </c>
      <c r="G897" s="11" t="s">
        <v>287</v>
      </c>
      <c r="H897" s="11" t="s">
        <v>287</v>
      </c>
      <c r="I897" s="11" t="s">
        <v>286</v>
      </c>
      <c r="J897" s="11" t="s">
        <v>287</v>
      </c>
      <c r="K897" s="11" t="s">
        <v>287</v>
      </c>
      <c r="L897" s="11" t="s">
        <v>287</v>
      </c>
      <c r="M897" s="11" t="s">
        <v>287</v>
      </c>
      <c r="N897" s="11" t="s">
        <v>287</v>
      </c>
      <c r="O897" s="11" t="s">
        <v>286</v>
      </c>
      <c r="P897" s="145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2</v>
      </c>
    </row>
    <row r="898" spans="1:65">
      <c r="A898" s="29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145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3</v>
      </c>
    </row>
    <row r="899" spans="1:65">
      <c r="A899" s="29"/>
      <c r="B899" s="18">
        <v>1</v>
      </c>
      <c r="C899" s="14">
        <v>1</v>
      </c>
      <c r="D899" s="21">
        <v>0.25</v>
      </c>
      <c r="E899" s="21">
        <v>0.22</v>
      </c>
      <c r="F899" s="140" t="s">
        <v>97</v>
      </c>
      <c r="G899" s="21">
        <v>0.24504092751096759</v>
      </c>
      <c r="H899" s="140">
        <v>0.19</v>
      </c>
      <c r="I899" s="21">
        <v>0.2</v>
      </c>
      <c r="J899" s="21">
        <v>0.26</v>
      </c>
      <c r="K899" s="21">
        <v>0.24</v>
      </c>
      <c r="L899" s="21">
        <v>0.25</v>
      </c>
      <c r="M899" s="21">
        <v>0.26534782045348959</v>
      </c>
      <c r="N899" s="21">
        <v>0.25</v>
      </c>
      <c r="O899" s="21">
        <v>0.26</v>
      </c>
      <c r="P899" s="145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>
        <v>1</v>
      </c>
      <c r="C900" s="9">
        <v>2</v>
      </c>
      <c r="D900" s="11">
        <v>0.22</v>
      </c>
      <c r="E900" s="11">
        <v>0.23</v>
      </c>
      <c r="F900" s="141" t="s">
        <v>97</v>
      </c>
      <c r="G900" s="11">
        <v>0.245511684870166</v>
      </c>
      <c r="H900" s="141">
        <v>0.22</v>
      </c>
      <c r="I900" s="11">
        <v>0.21</v>
      </c>
      <c r="J900" s="11">
        <v>0.26</v>
      </c>
      <c r="K900" s="11">
        <v>0.24</v>
      </c>
      <c r="L900" s="11">
        <v>0.27</v>
      </c>
      <c r="M900" s="11">
        <v>0.24230195185673536</v>
      </c>
      <c r="N900" s="11">
        <v>0.25</v>
      </c>
      <c r="O900" s="11">
        <v>0.26</v>
      </c>
      <c r="P900" s="145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e">
        <v>#N/A</v>
      </c>
    </row>
    <row r="901" spans="1:65">
      <c r="A901" s="29"/>
      <c r="B901" s="19">
        <v>1</v>
      </c>
      <c r="C901" s="9">
        <v>3</v>
      </c>
      <c r="D901" s="11">
        <v>0.22</v>
      </c>
      <c r="E901" s="11">
        <v>0.22</v>
      </c>
      <c r="F901" s="141" t="s">
        <v>97</v>
      </c>
      <c r="G901" s="11">
        <v>0.25178420860218609</v>
      </c>
      <c r="H901" s="141">
        <v>0.19</v>
      </c>
      <c r="I901" s="11">
        <v>0.21</v>
      </c>
      <c r="J901" s="11">
        <v>0.27</v>
      </c>
      <c r="K901" s="11">
        <v>0.25</v>
      </c>
      <c r="L901" s="11">
        <v>0.26</v>
      </c>
      <c r="M901" s="11">
        <v>0.24427734968894577</v>
      </c>
      <c r="N901" s="11">
        <v>0.24</v>
      </c>
      <c r="O901" s="11">
        <v>0.26</v>
      </c>
      <c r="P901" s="145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16</v>
      </c>
    </row>
    <row r="902" spans="1:65">
      <c r="A902" s="29"/>
      <c r="B902" s="19">
        <v>1</v>
      </c>
      <c r="C902" s="9">
        <v>4</v>
      </c>
      <c r="D902" s="11">
        <v>0.23</v>
      </c>
      <c r="E902" s="11">
        <v>0.22</v>
      </c>
      <c r="F902" s="141" t="s">
        <v>97</v>
      </c>
      <c r="G902" s="11">
        <v>0.2434645760870463</v>
      </c>
      <c r="H902" s="141">
        <v>0.19</v>
      </c>
      <c r="I902" s="11">
        <v>0.21</v>
      </c>
      <c r="J902" s="11">
        <v>0.26</v>
      </c>
      <c r="K902" s="11">
        <v>0.25</v>
      </c>
      <c r="L902" s="11">
        <v>0.26</v>
      </c>
      <c r="M902" s="11">
        <v>0.24490211073248827</v>
      </c>
      <c r="N902" s="11">
        <v>0.25</v>
      </c>
      <c r="O902" s="11">
        <v>0.26</v>
      </c>
      <c r="P902" s="145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0.24283077854546981</v>
      </c>
    </row>
    <row r="903" spans="1:65">
      <c r="A903" s="29"/>
      <c r="B903" s="19">
        <v>1</v>
      </c>
      <c r="C903" s="9">
        <v>5</v>
      </c>
      <c r="D903" s="11">
        <v>0.23</v>
      </c>
      <c r="E903" s="11">
        <v>0.22</v>
      </c>
      <c r="F903" s="141" t="s">
        <v>97</v>
      </c>
      <c r="G903" s="11">
        <v>0.25336056002610724</v>
      </c>
      <c r="H903" s="141">
        <v>0.2</v>
      </c>
      <c r="I903" s="11">
        <v>0.21</v>
      </c>
      <c r="J903" s="11">
        <v>0.26</v>
      </c>
      <c r="K903" s="11">
        <v>0.25</v>
      </c>
      <c r="L903" s="11">
        <v>0.26</v>
      </c>
      <c r="M903" s="11">
        <v>0.25430316029589983</v>
      </c>
      <c r="N903" s="11">
        <v>0.24</v>
      </c>
      <c r="O903" s="11">
        <v>0.26</v>
      </c>
      <c r="P903" s="145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64</v>
      </c>
    </row>
    <row r="904" spans="1:65">
      <c r="A904" s="29"/>
      <c r="B904" s="19">
        <v>1</v>
      </c>
      <c r="C904" s="9">
        <v>6</v>
      </c>
      <c r="D904" s="11">
        <v>0.19</v>
      </c>
      <c r="E904" s="11">
        <v>0.22</v>
      </c>
      <c r="F904" s="141" t="s">
        <v>97</v>
      </c>
      <c r="G904" s="11">
        <v>0.24779400709688601</v>
      </c>
      <c r="H904" s="141">
        <v>0.2</v>
      </c>
      <c r="I904" s="11">
        <v>0.22</v>
      </c>
      <c r="J904" s="11">
        <v>0.26</v>
      </c>
      <c r="K904" s="11">
        <v>0.26</v>
      </c>
      <c r="L904" s="11">
        <v>0.26</v>
      </c>
      <c r="M904" s="11">
        <v>0.25175835550727177</v>
      </c>
      <c r="N904" s="11">
        <v>0.24</v>
      </c>
      <c r="O904" s="11">
        <v>0.26</v>
      </c>
      <c r="P904" s="14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20" t="s">
        <v>268</v>
      </c>
      <c r="C905" s="12"/>
      <c r="D905" s="22">
        <v>0.2233333333333333</v>
      </c>
      <c r="E905" s="22">
        <v>0.22166666666666668</v>
      </c>
      <c r="F905" s="22" t="s">
        <v>632</v>
      </c>
      <c r="G905" s="22">
        <v>0.24782599403222652</v>
      </c>
      <c r="H905" s="22">
        <v>0.19833333333333333</v>
      </c>
      <c r="I905" s="22">
        <v>0.21</v>
      </c>
      <c r="J905" s="22">
        <v>0.26166666666666666</v>
      </c>
      <c r="K905" s="22">
        <v>0.24833333333333332</v>
      </c>
      <c r="L905" s="22">
        <v>0.26</v>
      </c>
      <c r="M905" s="22">
        <v>0.25048179142247173</v>
      </c>
      <c r="N905" s="22">
        <v>0.245</v>
      </c>
      <c r="O905" s="22">
        <v>0.26</v>
      </c>
      <c r="P905" s="14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3" t="s">
        <v>269</v>
      </c>
      <c r="C906" s="28"/>
      <c r="D906" s="11">
        <v>0.22500000000000001</v>
      </c>
      <c r="E906" s="11">
        <v>0.22</v>
      </c>
      <c r="F906" s="11" t="s">
        <v>632</v>
      </c>
      <c r="G906" s="11">
        <v>0.24665284598352599</v>
      </c>
      <c r="H906" s="11">
        <v>0.19500000000000001</v>
      </c>
      <c r="I906" s="11">
        <v>0.21</v>
      </c>
      <c r="J906" s="11">
        <v>0.26</v>
      </c>
      <c r="K906" s="11">
        <v>0.25</v>
      </c>
      <c r="L906" s="11">
        <v>0.26</v>
      </c>
      <c r="M906" s="11">
        <v>0.24833023311988001</v>
      </c>
      <c r="N906" s="11">
        <v>0.245</v>
      </c>
      <c r="O906" s="11">
        <v>0.26</v>
      </c>
      <c r="P906" s="145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3" t="s">
        <v>270</v>
      </c>
      <c r="C907" s="28"/>
      <c r="D907" s="23">
        <v>1.9663841605003504E-2</v>
      </c>
      <c r="E907" s="23">
        <v>4.0824829046386341E-3</v>
      </c>
      <c r="F907" s="23" t="s">
        <v>632</v>
      </c>
      <c r="G907" s="23">
        <v>3.9606690193569102E-3</v>
      </c>
      <c r="H907" s="23">
        <v>1.1690451944500121E-2</v>
      </c>
      <c r="I907" s="23">
        <v>6.3245553203367553E-3</v>
      </c>
      <c r="J907" s="23">
        <v>4.0824829046386332E-3</v>
      </c>
      <c r="K907" s="23">
        <v>7.5277265270908165E-3</v>
      </c>
      <c r="L907" s="23">
        <v>6.324555320336764E-3</v>
      </c>
      <c r="M907" s="23">
        <v>8.646028038684023E-3</v>
      </c>
      <c r="N907" s="23">
        <v>5.4772255750516656E-3</v>
      </c>
      <c r="O907" s="23">
        <v>0</v>
      </c>
      <c r="P907" s="227"/>
      <c r="Q907" s="228"/>
      <c r="R907" s="228"/>
      <c r="S907" s="228"/>
      <c r="T907" s="228"/>
      <c r="U907" s="228"/>
      <c r="V907" s="228"/>
      <c r="W907" s="228"/>
      <c r="X907" s="228"/>
      <c r="Y907" s="228"/>
      <c r="Z907" s="228"/>
      <c r="AA907" s="228"/>
      <c r="AB907" s="228"/>
      <c r="AC907" s="228"/>
      <c r="AD907" s="228"/>
      <c r="AE907" s="228"/>
      <c r="AF907" s="228"/>
      <c r="AG907" s="228"/>
      <c r="AH907" s="228"/>
      <c r="AI907" s="228"/>
      <c r="AJ907" s="228"/>
      <c r="AK907" s="228"/>
      <c r="AL907" s="228"/>
      <c r="AM907" s="228"/>
      <c r="AN907" s="228"/>
      <c r="AO907" s="228"/>
      <c r="AP907" s="228"/>
      <c r="AQ907" s="228"/>
      <c r="AR907" s="228"/>
      <c r="AS907" s="228"/>
      <c r="AT907" s="228"/>
      <c r="AU907" s="228"/>
      <c r="AV907" s="228"/>
      <c r="AW907" s="228"/>
      <c r="AX907" s="228"/>
      <c r="AY907" s="228"/>
      <c r="AZ907" s="228"/>
      <c r="BA907" s="228"/>
      <c r="BB907" s="228"/>
      <c r="BC907" s="228"/>
      <c r="BD907" s="228"/>
      <c r="BE907" s="228"/>
      <c r="BF907" s="228"/>
      <c r="BG907" s="228"/>
      <c r="BH907" s="228"/>
      <c r="BI907" s="228"/>
      <c r="BJ907" s="228"/>
      <c r="BK907" s="228"/>
      <c r="BL907" s="228"/>
      <c r="BM907" s="54"/>
    </row>
    <row r="908" spans="1:65">
      <c r="A908" s="29"/>
      <c r="B908" s="3" t="s">
        <v>86</v>
      </c>
      <c r="C908" s="28"/>
      <c r="D908" s="13">
        <v>8.8047051962702266E-2</v>
      </c>
      <c r="E908" s="13">
        <v>1.841721611115173E-2</v>
      </c>
      <c r="F908" s="13" t="s">
        <v>632</v>
      </c>
      <c r="G908" s="13">
        <v>1.5981652912655631E-2</v>
      </c>
      <c r="H908" s="13">
        <v>5.8943455182353555E-2</v>
      </c>
      <c r="I908" s="13">
        <v>3.0116930096841694E-2</v>
      </c>
      <c r="J908" s="13">
        <v>1.5601845495434268E-2</v>
      </c>
      <c r="K908" s="13">
        <v>3.0312992726540203E-2</v>
      </c>
      <c r="L908" s="13">
        <v>2.4325212770526013E-2</v>
      </c>
      <c r="M908" s="13">
        <v>3.4517591037590896E-2</v>
      </c>
      <c r="N908" s="13">
        <v>2.2356022755312923E-2</v>
      </c>
      <c r="O908" s="13">
        <v>0</v>
      </c>
      <c r="P908" s="145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271</v>
      </c>
      <c r="C909" s="28"/>
      <c r="D909" s="13">
        <v>-8.0292314380096763E-2</v>
      </c>
      <c r="E909" s="13">
        <v>-8.7155804571289797E-2</v>
      </c>
      <c r="F909" s="13" t="s">
        <v>632</v>
      </c>
      <c r="G909" s="13">
        <v>2.0570767497750886E-2</v>
      </c>
      <c r="H909" s="13">
        <v>-0.18324466724799626</v>
      </c>
      <c r="I909" s="13">
        <v>-0.13520023590964303</v>
      </c>
      <c r="J909" s="13">
        <v>7.7567960017349558E-2</v>
      </c>
      <c r="K909" s="13">
        <v>2.2660038487803069E-2</v>
      </c>
      <c r="L909" s="13">
        <v>7.0704469826156302E-2</v>
      </c>
      <c r="M909" s="13">
        <v>3.1507591100397914E-2</v>
      </c>
      <c r="N909" s="13">
        <v>8.933058105416336E-3</v>
      </c>
      <c r="O909" s="13">
        <v>7.0704469826156302E-2</v>
      </c>
      <c r="P909" s="14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45" t="s">
        <v>272</v>
      </c>
      <c r="C910" s="46"/>
      <c r="D910" s="44">
        <v>1.08</v>
      </c>
      <c r="E910" s="44">
        <v>1.1599999999999999</v>
      </c>
      <c r="F910" s="44">
        <v>6.85</v>
      </c>
      <c r="G910" s="44">
        <v>7.0000000000000007E-2</v>
      </c>
      <c r="H910" s="44">
        <v>2.25</v>
      </c>
      <c r="I910" s="44">
        <v>1.7</v>
      </c>
      <c r="J910" s="44">
        <v>0.71</v>
      </c>
      <c r="K910" s="44">
        <v>0.09</v>
      </c>
      <c r="L910" s="44">
        <v>0.64</v>
      </c>
      <c r="M910" s="44">
        <v>0.19</v>
      </c>
      <c r="N910" s="44">
        <v>7.0000000000000007E-2</v>
      </c>
      <c r="O910" s="44">
        <v>0.64</v>
      </c>
      <c r="P910" s="14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B911" s="3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BM911" s="53"/>
    </row>
    <row r="912" spans="1:65" ht="15">
      <c r="B912" s="8" t="s">
        <v>536</v>
      </c>
      <c r="BM912" s="27" t="s">
        <v>66</v>
      </c>
    </row>
    <row r="913" spans="1:65" ht="15">
      <c r="A913" s="24" t="s">
        <v>27</v>
      </c>
      <c r="B913" s="18" t="s">
        <v>117</v>
      </c>
      <c r="C913" s="15" t="s">
        <v>118</v>
      </c>
      <c r="D913" s="16" t="s">
        <v>240</v>
      </c>
      <c r="E913" s="17" t="s">
        <v>240</v>
      </c>
      <c r="F913" s="17" t="s">
        <v>240</v>
      </c>
      <c r="G913" s="17" t="s">
        <v>240</v>
      </c>
      <c r="H913" s="17" t="s">
        <v>240</v>
      </c>
      <c r="I913" s="17" t="s">
        <v>240</v>
      </c>
      <c r="J913" s="17" t="s">
        <v>240</v>
      </c>
      <c r="K913" s="17" t="s">
        <v>240</v>
      </c>
      <c r="L913" s="17" t="s">
        <v>240</v>
      </c>
      <c r="M913" s="17" t="s">
        <v>240</v>
      </c>
      <c r="N913" s="17" t="s">
        <v>240</v>
      </c>
      <c r="O913" s="17" t="s">
        <v>240</v>
      </c>
      <c r="P913" s="17" t="s">
        <v>240</v>
      </c>
      <c r="Q913" s="17" t="s">
        <v>240</v>
      </c>
      <c r="R913" s="17" t="s">
        <v>240</v>
      </c>
      <c r="S913" s="17" t="s">
        <v>240</v>
      </c>
      <c r="T913" s="17" t="s">
        <v>240</v>
      </c>
      <c r="U913" s="17" t="s">
        <v>240</v>
      </c>
      <c r="V913" s="145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241</v>
      </c>
      <c r="C914" s="9" t="s">
        <v>241</v>
      </c>
      <c r="D914" s="143" t="s">
        <v>243</v>
      </c>
      <c r="E914" s="144" t="s">
        <v>244</v>
      </c>
      <c r="F914" s="144" t="s">
        <v>245</v>
      </c>
      <c r="G914" s="144" t="s">
        <v>246</v>
      </c>
      <c r="H914" s="144" t="s">
        <v>247</v>
      </c>
      <c r="I914" s="144" t="s">
        <v>249</v>
      </c>
      <c r="J914" s="144" t="s">
        <v>250</v>
      </c>
      <c r="K914" s="144" t="s">
        <v>251</v>
      </c>
      <c r="L914" s="144" t="s">
        <v>252</v>
      </c>
      <c r="M914" s="144" t="s">
        <v>253</v>
      </c>
      <c r="N914" s="144" t="s">
        <v>254</v>
      </c>
      <c r="O914" s="144" t="s">
        <v>255</v>
      </c>
      <c r="P914" s="144" t="s">
        <v>257</v>
      </c>
      <c r="Q914" s="144" t="s">
        <v>258</v>
      </c>
      <c r="R914" s="144" t="s">
        <v>259</v>
      </c>
      <c r="S914" s="144" t="s">
        <v>283</v>
      </c>
      <c r="T914" s="144" t="s">
        <v>285</v>
      </c>
      <c r="U914" s="144" t="s">
        <v>261</v>
      </c>
      <c r="V914" s="145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286</v>
      </c>
      <c r="E915" s="11" t="s">
        <v>286</v>
      </c>
      <c r="F915" s="11" t="s">
        <v>287</v>
      </c>
      <c r="G915" s="11" t="s">
        <v>286</v>
      </c>
      <c r="H915" s="11" t="s">
        <v>286</v>
      </c>
      <c r="I915" s="11" t="s">
        <v>287</v>
      </c>
      <c r="J915" s="11" t="s">
        <v>286</v>
      </c>
      <c r="K915" s="11" t="s">
        <v>286</v>
      </c>
      <c r="L915" s="11" t="s">
        <v>286</v>
      </c>
      <c r="M915" s="11" t="s">
        <v>287</v>
      </c>
      <c r="N915" s="11" t="s">
        <v>287</v>
      </c>
      <c r="O915" s="11" t="s">
        <v>286</v>
      </c>
      <c r="P915" s="11" t="s">
        <v>287</v>
      </c>
      <c r="Q915" s="11" t="s">
        <v>287</v>
      </c>
      <c r="R915" s="11" t="s">
        <v>287</v>
      </c>
      <c r="S915" s="11" t="s">
        <v>120</v>
      </c>
      <c r="T915" s="11" t="s">
        <v>286</v>
      </c>
      <c r="U915" s="11" t="s">
        <v>286</v>
      </c>
      <c r="V915" s="145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2</v>
      </c>
    </row>
    <row r="916" spans="1:65">
      <c r="A916" s="29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145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2</v>
      </c>
    </row>
    <row r="917" spans="1:65">
      <c r="A917" s="29"/>
      <c r="B917" s="18">
        <v>1</v>
      </c>
      <c r="C917" s="14">
        <v>1</v>
      </c>
      <c r="D917" s="21">
        <v>0.16</v>
      </c>
      <c r="E917" s="21">
        <v>0.28999999999999998</v>
      </c>
      <c r="F917" s="140">
        <v>0.3</v>
      </c>
      <c r="G917" s="21">
        <v>0.27</v>
      </c>
      <c r="H917" s="21">
        <v>0.35</v>
      </c>
      <c r="I917" s="140">
        <v>0.33</v>
      </c>
      <c r="J917" s="21">
        <v>0.3</v>
      </c>
      <c r="K917" s="21">
        <v>0.22</v>
      </c>
      <c r="L917" s="21">
        <v>0.28000000000000003</v>
      </c>
      <c r="M917" s="140">
        <v>0.3</v>
      </c>
      <c r="N917" s="21">
        <v>0.3</v>
      </c>
      <c r="O917" s="21">
        <v>0.28000000000000003</v>
      </c>
      <c r="P917" s="21">
        <v>0.26</v>
      </c>
      <c r="Q917" s="21">
        <v>0.24</v>
      </c>
      <c r="R917" s="21">
        <v>0.29325641326334251</v>
      </c>
      <c r="S917" s="21">
        <v>0.27336669841236344</v>
      </c>
      <c r="T917" s="21">
        <v>0.2</v>
      </c>
      <c r="U917" s="21">
        <v>0.36</v>
      </c>
      <c r="V917" s="145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>
        <v>1</v>
      </c>
      <c r="C918" s="9">
        <v>2</v>
      </c>
      <c r="D918" s="11">
        <v>0.21</v>
      </c>
      <c r="E918" s="11">
        <v>0.37</v>
      </c>
      <c r="F918" s="141">
        <v>0.3</v>
      </c>
      <c r="G918" s="11">
        <v>0.28999999999999998</v>
      </c>
      <c r="H918" s="11">
        <v>0.26</v>
      </c>
      <c r="I918" s="141">
        <v>0.31</v>
      </c>
      <c r="J918" s="11">
        <v>0.3</v>
      </c>
      <c r="K918" s="11">
        <v>0.23</v>
      </c>
      <c r="L918" s="11">
        <v>0.24</v>
      </c>
      <c r="M918" s="141">
        <v>0.3</v>
      </c>
      <c r="N918" s="11">
        <v>0.28000000000000003</v>
      </c>
      <c r="O918" s="11">
        <v>0.31</v>
      </c>
      <c r="P918" s="11">
        <v>0.31</v>
      </c>
      <c r="Q918" s="11">
        <v>0.23</v>
      </c>
      <c r="R918" s="11">
        <v>0.30766180999647397</v>
      </c>
      <c r="S918" s="11">
        <v>0.25841525691522299</v>
      </c>
      <c r="T918" s="146">
        <v>0.4</v>
      </c>
      <c r="U918" s="11">
        <v>0.33</v>
      </c>
      <c r="V918" s="145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13</v>
      </c>
    </row>
    <row r="919" spans="1:65">
      <c r="A919" s="29"/>
      <c r="B919" s="19">
        <v>1</v>
      </c>
      <c r="C919" s="9">
        <v>3</v>
      </c>
      <c r="D919" s="11">
        <v>0.21</v>
      </c>
      <c r="E919" s="11">
        <v>0.3</v>
      </c>
      <c r="F919" s="141">
        <v>0.4</v>
      </c>
      <c r="G919" s="11">
        <v>0.27</v>
      </c>
      <c r="H919" s="11">
        <v>0.32</v>
      </c>
      <c r="I919" s="141">
        <v>0.41</v>
      </c>
      <c r="J919" s="11">
        <v>0.34</v>
      </c>
      <c r="K919" s="11">
        <v>0.21</v>
      </c>
      <c r="L919" s="11">
        <v>0.34</v>
      </c>
      <c r="M919" s="141">
        <v>0.3</v>
      </c>
      <c r="N919" s="11">
        <v>0.28999999999999998</v>
      </c>
      <c r="O919" s="11">
        <v>0.26</v>
      </c>
      <c r="P919" s="11">
        <v>0.3</v>
      </c>
      <c r="Q919" s="11">
        <v>0.26</v>
      </c>
      <c r="R919" s="11">
        <v>0.30373440465010892</v>
      </c>
      <c r="S919" s="146">
        <v>0.41615409425465461</v>
      </c>
      <c r="T919" s="11">
        <v>0.28000000000000003</v>
      </c>
      <c r="U919" s="11">
        <v>0.28999999999999998</v>
      </c>
      <c r="V919" s="145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16</v>
      </c>
    </row>
    <row r="920" spans="1:65">
      <c r="A920" s="29"/>
      <c r="B920" s="19">
        <v>1</v>
      </c>
      <c r="C920" s="9">
        <v>4</v>
      </c>
      <c r="D920" s="11">
        <v>0.27</v>
      </c>
      <c r="E920" s="11">
        <v>0.23</v>
      </c>
      <c r="F920" s="141">
        <v>0.3</v>
      </c>
      <c r="G920" s="11">
        <v>0.32</v>
      </c>
      <c r="H920" s="11">
        <v>0.26</v>
      </c>
      <c r="I920" s="141">
        <v>0.44</v>
      </c>
      <c r="J920" s="11">
        <v>0.32</v>
      </c>
      <c r="K920" s="11">
        <v>0.22</v>
      </c>
      <c r="L920" s="11">
        <v>0.27</v>
      </c>
      <c r="M920" s="141">
        <v>0.3</v>
      </c>
      <c r="N920" s="11">
        <v>0.28999999999999998</v>
      </c>
      <c r="O920" s="11">
        <v>0.26</v>
      </c>
      <c r="P920" s="11">
        <v>0.3</v>
      </c>
      <c r="Q920" s="11">
        <v>0.31</v>
      </c>
      <c r="R920" s="11">
        <v>0.28362916396756671</v>
      </c>
      <c r="S920" s="11">
        <v>0.30382374520498262</v>
      </c>
      <c r="T920" s="11">
        <v>0.27</v>
      </c>
      <c r="U920" s="11">
        <v>0.3</v>
      </c>
      <c r="V920" s="145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0.27924406727763584</v>
      </c>
    </row>
    <row r="921" spans="1:65">
      <c r="A921" s="29"/>
      <c r="B921" s="19">
        <v>1</v>
      </c>
      <c r="C921" s="9">
        <v>5</v>
      </c>
      <c r="D921" s="11">
        <v>0.23</v>
      </c>
      <c r="E921" s="11">
        <v>0.25</v>
      </c>
      <c r="F921" s="141">
        <v>0.3</v>
      </c>
      <c r="G921" s="11">
        <v>0.3</v>
      </c>
      <c r="H921" s="11">
        <v>0.23</v>
      </c>
      <c r="I921" s="141">
        <v>0.43</v>
      </c>
      <c r="J921" s="11">
        <v>0.28999999999999998</v>
      </c>
      <c r="K921" s="11">
        <v>0.32</v>
      </c>
      <c r="L921" s="11">
        <v>0.32</v>
      </c>
      <c r="M921" s="141">
        <v>0.3</v>
      </c>
      <c r="N921" s="11">
        <v>0.27</v>
      </c>
      <c r="O921" s="11">
        <v>0.27</v>
      </c>
      <c r="P921" s="11">
        <v>0.28999999999999998</v>
      </c>
      <c r="Q921" s="11">
        <v>0.26</v>
      </c>
      <c r="R921" s="11">
        <v>0.30490197956735698</v>
      </c>
      <c r="S921" s="146">
        <v>0.41993964545717899</v>
      </c>
      <c r="T921" s="11">
        <v>0.25</v>
      </c>
      <c r="U921" s="11">
        <v>0.3</v>
      </c>
      <c r="V921" s="145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65</v>
      </c>
    </row>
    <row r="922" spans="1:65">
      <c r="A922" s="29"/>
      <c r="B922" s="19">
        <v>1</v>
      </c>
      <c r="C922" s="9">
        <v>6</v>
      </c>
      <c r="D922" s="11">
        <v>0.28000000000000003</v>
      </c>
      <c r="E922" s="11">
        <v>0.28000000000000003</v>
      </c>
      <c r="F922" s="141">
        <v>0.2</v>
      </c>
      <c r="G922" s="11">
        <v>0.31</v>
      </c>
      <c r="H922" s="11">
        <v>0.24</v>
      </c>
      <c r="I922" s="141">
        <v>0.42</v>
      </c>
      <c r="J922" s="11">
        <v>0.32</v>
      </c>
      <c r="K922" s="11">
        <v>0.21</v>
      </c>
      <c r="L922" s="11">
        <v>0.28000000000000003</v>
      </c>
      <c r="M922" s="141">
        <v>0.3</v>
      </c>
      <c r="N922" s="11">
        <v>0.3</v>
      </c>
      <c r="O922" s="11">
        <v>0.26</v>
      </c>
      <c r="P922" s="11">
        <v>0.31</v>
      </c>
      <c r="Q922" s="11">
        <v>0.28999999999999998</v>
      </c>
      <c r="R922" s="11">
        <v>0.29535148996473837</v>
      </c>
      <c r="S922" s="11">
        <v>0.27734816185251898</v>
      </c>
      <c r="T922" s="11">
        <v>0.27</v>
      </c>
      <c r="U922" s="11">
        <v>0.33</v>
      </c>
      <c r="V922" s="145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9"/>
      <c r="B923" s="20" t="s">
        <v>268</v>
      </c>
      <c r="C923" s="12"/>
      <c r="D923" s="22">
        <v>0.22666666666666668</v>
      </c>
      <c r="E923" s="22">
        <v>0.28666666666666668</v>
      </c>
      <c r="F923" s="22">
        <v>0.3</v>
      </c>
      <c r="G923" s="22">
        <v>0.29333333333333339</v>
      </c>
      <c r="H923" s="22">
        <v>0.27666666666666667</v>
      </c>
      <c r="I923" s="22">
        <v>0.38999999999999996</v>
      </c>
      <c r="J923" s="22">
        <v>0.3116666666666667</v>
      </c>
      <c r="K923" s="22">
        <v>0.23499999999999999</v>
      </c>
      <c r="L923" s="22">
        <v>0.28833333333333339</v>
      </c>
      <c r="M923" s="22">
        <v>0.3</v>
      </c>
      <c r="N923" s="22">
        <v>0.28833333333333339</v>
      </c>
      <c r="O923" s="22">
        <v>0.27333333333333337</v>
      </c>
      <c r="P923" s="22">
        <v>0.29500000000000004</v>
      </c>
      <c r="Q923" s="22">
        <v>0.26500000000000001</v>
      </c>
      <c r="R923" s="22">
        <v>0.29808921023493123</v>
      </c>
      <c r="S923" s="22">
        <v>0.32484126701615357</v>
      </c>
      <c r="T923" s="22">
        <v>0.27833333333333338</v>
      </c>
      <c r="U923" s="22">
        <v>0.31833333333333336</v>
      </c>
      <c r="V923" s="145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3" t="s">
        <v>269</v>
      </c>
      <c r="C924" s="28"/>
      <c r="D924" s="11">
        <v>0.22</v>
      </c>
      <c r="E924" s="11">
        <v>0.28500000000000003</v>
      </c>
      <c r="F924" s="11">
        <v>0.3</v>
      </c>
      <c r="G924" s="11">
        <v>0.29499999999999998</v>
      </c>
      <c r="H924" s="11">
        <v>0.26</v>
      </c>
      <c r="I924" s="11">
        <v>0.41499999999999998</v>
      </c>
      <c r="J924" s="11">
        <v>0.31</v>
      </c>
      <c r="K924" s="11">
        <v>0.22</v>
      </c>
      <c r="L924" s="11">
        <v>0.28000000000000003</v>
      </c>
      <c r="M924" s="11">
        <v>0.3</v>
      </c>
      <c r="N924" s="11">
        <v>0.28999999999999998</v>
      </c>
      <c r="O924" s="11">
        <v>0.26500000000000001</v>
      </c>
      <c r="P924" s="11">
        <v>0.3</v>
      </c>
      <c r="Q924" s="11">
        <v>0.26</v>
      </c>
      <c r="R924" s="11">
        <v>0.29954294730742365</v>
      </c>
      <c r="S924" s="11">
        <v>0.29058595352875083</v>
      </c>
      <c r="T924" s="11">
        <v>0.27</v>
      </c>
      <c r="U924" s="11">
        <v>0.315</v>
      </c>
      <c r="V924" s="145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9"/>
      <c r="B925" s="3" t="s">
        <v>270</v>
      </c>
      <c r="C925" s="28"/>
      <c r="D925" s="23">
        <v>4.4121045620731297E-2</v>
      </c>
      <c r="E925" s="23">
        <v>4.8442405665559837E-2</v>
      </c>
      <c r="F925" s="23">
        <v>6.324555320336761E-2</v>
      </c>
      <c r="G925" s="23">
        <v>2.0655911179772883E-2</v>
      </c>
      <c r="H925" s="23">
        <v>4.7609522856952274E-2</v>
      </c>
      <c r="I925" s="23">
        <v>5.5497747702046574E-2</v>
      </c>
      <c r="J925" s="23">
        <v>1.8348478592697198E-2</v>
      </c>
      <c r="K925" s="23">
        <v>4.2308391602612391E-2</v>
      </c>
      <c r="L925" s="23">
        <v>3.6009258068817086E-2</v>
      </c>
      <c r="M925" s="23">
        <v>0</v>
      </c>
      <c r="N925" s="23">
        <v>1.1690451944500106E-2</v>
      </c>
      <c r="O925" s="23">
        <v>1.96638416050035E-2</v>
      </c>
      <c r="P925" s="23">
        <v>1.8708286933869701E-2</v>
      </c>
      <c r="Q925" s="23">
        <v>3.0166206257996524E-2</v>
      </c>
      <c r="R925" s="23">
        <v>9.0538465754333042E-3</v>
      </c>
      <c r="S925" s="23">
        <v>7.3676470182064552E-2</v>
      </c>
      <c r="T925" s="23">
        <v>6.6156380392723063E-2</v>
      </c>
      <c r="U925" s="23">
        <v>2.6394443859772212E-2</v>
      </c>
      <c r="V925" s="145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9"/>
      <c r="B926" s="3" t="s">
        <v>86</v>
      </c>
      <c r="C926" s="28"/>
      <c r="D926" s="13">
        <v>0.19465167185616747</v>
      </c>
      <c r="E926" s="13">
        <v>0.16898513604265059</v>
      </c>
      <c r="F926" s="13">
        <v>0.21081851067789203</v>
      </c>
      <c r="G926" s="13">
        <v>7.0417879021952998E-2</v>
      </c>
      <c r="H926" s="13">
        <v>0.17208261273597208</v>
      </c>
      <c r="I926" s="13">
        <v>0.14230191718473481</v>
      </c>
      <c r="J926" s="13">
        <v>5.8872123826835925E-2</v>
      </c>
      <c r="K926" s="13">
        <v>0.18003570894728679</v>
      </c>
      <c r="L926" s="13">
        <v>0.12488760023867196</v>
      </c>
      <c r="M926" s="13">
        <v>0</v>
      </c>
      <c r="N926" s="13">
        <v>4.0544920038728685E-2</v>
      </c>
      <c r="O926" s="13">
        <v>7.1940883920744506E-2</v>
      </c>
      <c r="P926" s="13">
        <v>6.3417921809727787E-2</v>
      </c>
      <c r="Q926" s="13">
        <v>0.11383474059621329</v>
      </c>
      <c r="R926" s="13">
        <v>3.0372942946501658E-2</v>
      </c>
      <c r="S926" s="13">
        <v>0.22680760624665586</v>
      </c>
      <c r="T926" s="13">
        <v>0.23768759422535229</v>
      </c>
      <c r="U926" s="13">
        <v>8.2914483329127361E-2</v>
      </c>
      <c r="V926" s="145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3" t="s">
        <v>271</v>
      </c>
      <c r="C927" s="28"/>
      <c r="D927" s="13">
        <v>-0.18828475434965841</v>
      </c>
      <c r="E927" s="13">
        <v>2.6581045969549688E-2</v>
      </c>
      <c r="F927" s="13">
        <v>7.4329001596040278E-2</v>
      </c>
      <c r="G927" s="13">
        <v>5.0455023782794983E-2</v>
      </c>
      <c r="H927" s="13">
        <v>-9.2299207503184766E-3</v>
      </c>
      <c r="I927" s="13">
        <v>0.3966277020748521</v>
      </c>
      <c r="J927" s="13">
        <v>0.11610846276921971</v>
      </c>
      <c r="K927" s="13">
        <v>-0.15844228208310185</v>
      </c>
      <c r="L927" s="13">
        <v>3.2549540422861067E-2</v>
      </c>
      <c r="M927" s="13">
        <v>7.4329001596040278E-2</v>
      </c>
      <c r="N927" s="13">
        <v>3.2549540422861067E-2</v>
      </c>
      <c r="O927" s="13">
        <v>-2.1166909656941013E-2</v>
      </c>
      <c r="P927" s="13">
        <v>5.6423518236106363E-2</v>
      </c>
      <c r="Q927" s="13">
        <v>-5.1009381923497799E-2</v>
      </c>
      <c r="R927" s="13">
        <v>6.7486278727485915E-2</v>
      </c>
      <c r="S927" s="13">
        <v>0.16328798023552316</v>
      </c>
      <c r="T927" s="13">
        <v>-3.2614262970069863E-3</v>
      </c>
      <c r="U927" s="13">
        <v>0.13998244058246501</v>
      </c>
      <c r="V927" s="145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45" t="s">
        <v>272</v>
      </c>
      <c r="C928" s="46"/>
      <c r="D928" s="44">
        <v>3.12</v>
      </c>
      <c r="E928" s="44">
        <v>0.08</v>
      </c>
      <c r="F928" s="44" t="s">
        <v>273</v>
      </c>
      <c r="G928" s="44">
        <v>0.25</v>
      </c>
      <c r="H928" s="44">
        <v>0.59</v>
      </c>
      <c r="I928" s="44">
        <v>5.14</v>
      </c>
      <c r="J928" s="44">
        <v>1.18</v>
      </c>
      <c r="K928" s="44">
        <v>2.7</v>
      </c>
      <c r="L928" s="44">
        <v>0</v>
      </c>
      <c r="M928" s="44" t="s">
        <v>273</v>
      </c>
      <c r="N928" s="44">
        <v>0</v>
      </c>
      <c r="O928" s="44">
        <v>0.76</v>
      </c>
      <c r="P928" s="44">
        <v>0.34</v>
      </c>
      <c r="Q928" s="44">
        <v>1.18</v>
      </c>
      <c r="R928" s="44">
        <v>0.49</v>
      </c>
      <c r="S928" s="44">
        <v>1.85</v>
      </c>
      <c r="T928" s="44">
        <v>0.51</v>
      </c>
      <c r="U928" s="44">
        <v>1.52</v>
      </c>
      <c r="V928" s="145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B929" s="30" t="s">
        <v>306</v>
      </c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BM929" s="53"/>
    </row>
    <row r="930" spans="1:65">
      <c r="BM930" s="53"/>
    </row>
    <row r="931" spans="1:65" ht="15">
      <c r="B931" s="8" t="s">
        <v>537</v>
      </c>
      <c r="BM931" s="27" t="s">
        <v>66</v>
      </c>
    </row>
    <row r="932" spans="1:65" ht="15">
      <c r="A932" s="24" t="s">
        <v>30</v>
      </c>
      <c r="B932" s="18" t="s">
        <v>117</v>
      </c>
      <c r="C932" s="15" t="s">
        <v>118</v>
      </c>
      <c r="D932" s="16" t="s">
        <v>240</v>
      </c>
      <c r="E932" s="17" t="s">
        <v>240</v>
      </c>
      <c r="F932" s="17" t="s">
        <v>240</v>
      </c>
      <c r="G932" s="17" t="s">
        <v>240</v>
      </c>
      <c r="H932" s="17" t="s">
        <v>240</v>
      </c>
      <c r="I932" s="17" t="s">
        <v>240</v>
      </c>
      <c r="J932" s="17" t="s">
        <v>240</v>
      </c>
      <c r="K932" s="17" t="s">
        <v>240</v>
      </c>
      <c r="L932" s="17" t="s">
        <v>240</v>
      </c>
      <c r="M932" s="17" t="s">
        <v>240</v>
      </c>
      <c r="N932" s="17" t="s">
        <v>240</v>
      </c>
      <c r="O932" s="17" t="s">
        <v>240</v>
      </c>
      <c r="P932" s="17" t="s">
        <v>240</v>
      </c>
      <c r="Q932" s="17" t="s">
        <v>240</v>
      </c>
      <c r="R932" s="17" t="s">
        <v>240</v>
      </c>
      <c r="S932" s="17" t="s">
        <v>240</v>
      </c>
      <c r="T932" s="17" t="s">
        <v>240</v>
      </c>
      <c r="U932" s="17" t="s">
        <v>240</v>
      </c>
      <c r="V932" s="17" t="s">
        <v>240</v>
      </c>
      <c r="W932" s="17" t="s">
        <v>240</v>
      </c>
      <c r="X932" s="145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241</v>
      </c>
      <c r="C933" s="9" t="s">
        <v>241</v>
      </c>
      <c r="D933" s="143" t="s">
        <v>243</v>
      </c>
      <c r="E933" s="144" t="s">
        <v>244</v>
      </c>
      <c r="F933" s="144" t="s">
        <v>245</v>
      </c>
      <c r="G933" s="144" t="s">
        <v>246</v>
      </c>
      <c r="H933" s="144" t="s">
        <v>247</v>
      </c>
      <c r="I933" s="144" t="s">
        <v>248</v>
      </c>
      <c r="J933" s="144" t="s">
        <v>249</v>
      </c>
      <c r="K933" s="144" t="s">
        <v>250</v>
      </c>
      <c r="L933" s="144" t="s">
        <v>251</v>
      </c>
      <c r="M933" s="144" t="s">
        <v>252</v>
      </c>
      <c r="N933" s="144" t="s">
        <v>253</v>
      </c>
      <c r="O933" s="144" t="s">
        <v>254</v>
      </c>
      <c r="P933" s="144" t="s">
        <v>255</v>
      </c>
      <c r="Q933" s="144" t="s">
        <v>257</v>
      </c>
      <c r="R933" s="144" t="s">
        <v>258</v>
      </c>
      <c r="S933" s="144" t="s">
        <v>259</v>
      </c>
      <c r="T933" s="144" t="s">
        <v>260</v>
      </c>
      <c r="U933" s="144" t="s">
        <v>283</v>
      </c>
      <c r="V933" s="144" t="s">
        <v>285</v>
      </c>
      <c r="W933" s="144" t="s">
        <v>261</v>
      </c>
      <c r="X933" s="145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3</v>
      </c>
    </row>
    <row r="934" spans="1:65">
      <c r="A934" s="29"/>
      <c r="B934" s="19"/>
      <c r="C934" s="9"/>
      <c r="D934" s="10" t="s">
        <v>286</v>
      </c>
      <c r="E934" s="11" t="s">
        <v>286</v>
      </c>
      <c r="F934" s="11" t="s">
        <v>287</v>
      </c>
      <c r="G934" s="11" t="s">
        <v>286</v>
      </c>
      <c r="H934" s="11" t="s">
        <v>286</v>
      </c>
      <c r="I934" s="11" t="s">
        <v>287</v>
      </c>
      <c r="J934" s="11" t="s">
        <v>287</v>
      </c>
      <c r="K934" s="11" t="s">
        <v>286</v>
      </c>
      <c r="L934" s="11" t="s">
        <v>286</v>
      </c>
      <c r="M934" s="11" t="s">
        <v>286</v>
      </c>
      <c r="N934" s="11" t="s">
        <v>287</v>
      </c>
      <c r="O934" s="11" t="s">
        <v>287</v>
      </c>
      <c r="P934" s="11" t="s">
        <v>286</v>
      </c>
      <c r="Q934" s="11" t="s">
        <v>287</v>
      </c>
      <c r="R934" s="11" t="s">
        <v>287</v>
      </c>
      <c r="S934" s="11" t="s">
        <v>287</v>
      </c>
      <c r="T934" s="11" t="s">
        <v>287</v>
      </c>
      <c r="U934" s="11" t="s">
        <v>120</v>
      </c>
      <c r="V934" s="11" t="s">
        <v>286</v>
      </c>
      <c r="W934" s="11" t="s">
        <v>286</v>
      </c>
      <c r="X934" s="145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</v>
      </c>
    </row>
    <row r="935" spans="1:65">
      <c r="A935" s="29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145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21">
        <v>2.78</v>
      </c>
      <c r="E936" s="21">
        <v>2.82</v>
      </c>
      <c r="F936" s="21">
        <v>2.8</v>
      </c>
      <c r="G936" s="21">
        <v>3.13</v>
      </c>
      <c r="H936" s="21">
        <v>2.79</v>
      </c>
      <c r="I936" s="21">
        <v>3.0215619999999999</v>
      </c>
      <c r="J936" s="21">
        <v>2.94</v>
      </c>
      <c r="K936" s="21">
        <v>2.65</v>
      </c>
      <c r="L936" s="21">
        <v>2.7</v>
      </c>
      <c r="M936" s="21">
        <v>2.83</v>
      </c>
      <c r="N936" s="21">
        <v>2.99</v>
      </c>
      <c r="O936" s="21">
        <v>3.04</v>
      </c>
      <c r="P936" s="21">
        <v>2.75</v>
      </c>
      <c r="Q936" s="21">
        <v>3.01</v>
      </c>
      <c r="R936" s="21">
        <v>3.5</v>
      </c>
      <c r="S936" s="21">
        <v>3.3793207759001684</v>
      </c>
      <c r="T936" s="21">
        <v>3.23</v>
      </c>
      <c r="U936" s="21">
        <v>2.8721816972266034</v>
      </c>
      <c r="V936" s="21">
        <v>3</v>
      </c>
      <c r="W936" s="21">
        <v>3.5</v>
      </c>
      <c r="X936" s="145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>
        <v>1</v>
      </c>
      <c r="C937" s="9">
        <v>2</v>
      </c>
      <c r="D937" s="11">
        <v>2.61</v>
      </c>
      <c r="E937" s="11">
        <v>2.92</v>
      </c>
      <c r="F937" s="11">
        <v>2.62</v>
      </c>
      <c r="G937" s="11">
        <v>2.98</v>
      </c>
      <c r="H937" s="11">
        <v>3.05</v>
      </c>
      <c r="I937" s="11">
        <v>3.0192800000000002</v>
      </c>
      <c r="J937" s="11">
        <v>2.87</v>
      </c>
      <c r="K937" s="11">
        <v>2.7</v>
      </c>
      <c r="L937" s="11">
        <v>2.9</v>
      </c>
      <c r="M937" s="11">
        <v>3.16</v>
      </c>
      <c r="N937" s="11">
        <v>2.97</v>
      </c>
      <c r="O937" s="11">
        <v>3.62</v>
      </c>
      <c r="P937" s="11">
        <v>2.5099999999999998</v>
      </c>
      <c r="Q937" s="11">
        <v>3.21</v>
      </c>
      <c r="R937" s="11">
        <v>3.59</v>
      </c>
      <c r="S937" s="11">
        <v>3.1732649817940715</v>
      </c>
      <c r="T937" s="11">
        <v>2.96</v>
      </c>
      <c r="U937" s="11">
        <v>2.8680983804768432</v>
      </c>
      <c r="V937" s="11">
        <v>3</v>
      </c>
      <c r="W937" s="11">
        <v>3.4</v>
      </c>
      <c r="X937" s="145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e">
        <v>#N/A</v>
      </c>
    </row>
    <row r="938" spans="1:65">
      <c r="A938" s="29"/>
      <c r="B938" s="19">
        <v>1</v>
      </c>
      <c r="C938" s="9">
        <v>3</v>
      </c>
      <c r="D938" s="11">
        <v>2.75</v>
      </c>
      <c r="E938" s="11">
        <v>2.94</v>
      </c>
      <c r="F938" s="11">
        <v>2.73</v>
      </c>
      <c r="G938" s="11">
        <v>2.84</v>
      </c>
      <c r="H938" s="11">
        <v>2.4700000000000002</v>
      </c>
      <c r="I938" s="11">
        <v>3.0367099999999998</v>
      </c>
      <c r="J938" s="11">
        <v>3.01</v>
      </c>
      <c r="K938" s="11">
        <v>3.07</v>
      </c>
      <c r="L938" s="11">
        <v>3</v>
      </c>
      <c r="M938" s="11">
        <v>2.97</v>
      </c>
      <c r="N938" s="11">
        <v>2.93</v>
      </c>
      <c r="O938" s="11">
        <v>3</v>
      </c>
      <c r="P938" s="11">
        <v>2.98</v>
      </c>
      <c r="Q938" s="11">
        <v>3.3</v>
      </c>
      <c r="R938" s="146">
        <v>5.44</v>
      </c>
      <c r="S938" s="11">
        <v>3.0507484755392782</v>
      </c>
      <c r="T938" s="11">
        <v>2.88</v>
      </c>
      <c r="U938" s="11">
        <v>2.5812409309183333</v>
      </c>
      <c r="V938" s="11">
        <v>2.6</v>
      </c>
      <c r="W938" s="11">
        <v>2.8</v>
      </c>
      <c r="X938" s="145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16</v>
      </c>
    </row>
    <row r="939" spans="1:65">
      <c r="A939" s="29"/>
      <c r="B939" s="19">
        <v>1</v>
      </c>
      <c r="C939" s="9">
        <v>4</v>
      </c>
      <c r="D939" s="11">
        <v>2.5099999999999998</v>
      </c>
      <c r="E939" s="11">
        <v>3.23</v>
      </c>
      <c r="F939" s="11">
        <v>2.8</v>
      </c>
      <c r="G939" s="11">
        <v>3.62</v>
      </c>
      <c r="H939" s="11">
        <v>2.9</v>
      </c>
      <c r="I939" s="11">
        <v>3.0319900000000004</v>
      </c>
      <c r="J939" s="11">
        <v>3.2</v>
      </c>
      <c r="K939" s="11">
        <v>2.96</v>
      </c>
      <c r="L939" s="11">
        <v>3.1</v>
      </c>
      <c r="M939" s="11">
        <v>3.06</v>
      </c>
      <c r="N939" s="11">
        <v>2.9</v>
      </c>
      <c r="O939" s="11">
        <v>3.27</v>
      </c>
      <c r="P939" s="11">
        <v>2.52</v>
      </c>
      <c r="Q939" s="11">
        <v>3.17</v>
      </c>
      <c r="R939" s="11">
        <v>3.51</v>
      </c>
      <c r="S939" s="11">
        <v>3.4098727038315615</v>
      </c>
      <c r="T939" s="11">
        <v>3.16</v>
      </c>
      <c r="U939" s="11">
        <v>2.4250461659899933</v>
      </c>
      <c r="V939" s="11">
        <v>2.6</v>
      </c>
      <c r="W939" s="11">
        <v>3.4</v>
      </c>
      <c r="X939" s="145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2.9745798956405585</v>
      </c>
    </row>
    <row r="940" spans="1:65">
      <c r="A940" s="29"/>
      <c r="B940" s="19">
        <v>1</v>
      </c>
      <c r="C940" s="9">
        <v>5</v>
      </c>
      <c r="D940" s="11">
        <v>2.58</v>
      </c>
      <c r="E940" s="11">
        <v>3.2</v>
      </c>
      <c r="F940" s="11">
        <v>2.97</v>
      </c>
      <c r="G940" s="11">
        <v>2.5</v>
      </c>
      <c r="H940" s="11">
        <v>2.71</v>
      </c>
      <c r="I940" s="11">
        <v>3.06297</v>
      </c>
      <c r="J940" s="11">
        <v>3.19</v>
      </c>
      <c r="K940" s="11">
        <v>2.88</v>
      </c>
      <c r="L940" s="11">
        <v>2.7</v>
      </c>
      <c r="M940" s="11">
        <v>2.7</v>
      </c>
      <c r="N940" s="11">
        <v>2.97</v>
      </c>
      <c r="O940" s="11">
        <v>3.26</v>
      </c>
      <c r="P940" s="11">
        <v>2.95</v>
      </c>
      <c r="Q940" s="11">
        <v>2.92</v>
      </c>
      <c r="R940" s="11">
        <v>3.44</v>
      </c>
      <c r="S940" s="11">
        <v>3.0733128637713256</v>
      </c>
      <c r="T940" s="11">
        <v>2.85</v>
      </c>
      <c r="U940" s="11">
        <v>2.9616706333434331</v>
      </c>
      <c r="V940" s="11">
        <v>2.8</v>
      </c>
      <c r="W940" s="11">
        <v>3.1</v>
      </c>
      <c r="X940" s="145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66</v>
      </c>
    </row>
    <row r="941" spans="1:65">
      <c r="A941" s="29"/>
      <c r="B941" s="19">
        <v>1</v>
      </c>
      <c r="C941" s="9">
        <v>6</v>
      </c>
      <c r="D941" s="11">
        <v>2.99</v>
      </c>
      <c r="E941" s="11">
        <v>2.93</v>
      </c>
      <c r="F941" s="11">
        <v>2.81</v>
      </c>
      <c r="G941" s="11">
        <v>2.95</v>
      </c>
      <c r="H941" s="11">
        <v>2.71</v>
      </c>
      <c r="I941" s="11">
        <v>3.0773899999999998</v>
      </c>
      <c r="J941" s="11">
        <v>2.83</v>
      </c>
      <c r="K941" s="11">
        <v>2.85</v>
      </c>
      <c r="L941" s="11">
        <v>2.8</v>
      </c>
      <c r="M941" s="11">
        <v>2.9</v>
      </c>
      <c r="N941" s="11">
        <v>2.98</v>
      </c>
      <c r="O941" s="11">
        <v>2.92</v>
      </c>
      <c r="P941" s="11">
        <v>2.62</v>
      </c>
      <c r="Q941" s="11">
        <v>3.37</v>
      </c>
      <c r="R941" s="11">
        <v>3.42</v>
      </c>
      <c r="S941" s="11">
        <v>3.5336278733872923</v>
      </c>
      <c r="T941" s="11">
        <v>2.96</v>
      </c>
      <c r="U941" s="11">
        <v>2.5092999946881234</v>
      </c>
      <c r="V941" s="11">
        <v>2.7</v>
      </c>
      <c r="W941" s="11">
        <v>3.2</v>
      </c>
      <c r="X941" s="145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20" t="s">
        <v>268</v>
      </c>
      <c r="C942" s="12"/>
      <c r="D942" s="22">
        <v>2.7033333333333331</v>
      </c>
      <c r="E942" s="22">
        <v>3.0066666666666664</v>
      </c>
      <c r="F942" s="22">
        <v>2.7883333333333336</v>
      </c>
      <c r="G942" s="22">
        <v>3.0033333333333334</v>
      </c>
      <c r="H942" s="22">
        <v>2.7716666666666669</v>
      </c>
      <c r="I942" s="22">
        <v>3.0416503333333331</v>
      </c>
      <c r="J942" s="22">
        <v>3.0066666666666664</v>
      </c>
      <c r="K942" s="22">
        <v>2.8516666666666666</v>
      </c>
      <c r="L942" s="22">
        <v>2.8666666666666667</v>
      </c>
      <c r="M942" s="22">
        <v>2.936666666666667</v>
      </c>
      <c r="N942" s="22">
        <v>2.956666666666667</v>
      </c>
      <c r="O942" s="22">
        <v>3.1850000000000001</v>
      </c>
      <c r="P942" s="22">
        <v>2.7216666666666671</v>
      </c>
      <c r="Q942" s="22">
        <v>3.1633333333333336</v>
      </c>
      <c r="R942" s="22">
        <v>3.8166666666666664</v>
      </c>
      <c r="S942" s="22">
        <v>3.2700246123706163</v>
      </c>
      <c r="T942" s="22">
        <v>3.0066666666666664</v>
      </c>
      <c r="U942" s="22">
        <v>2.7029229671072215</v>
      </c>
      <c r="V942" s="22">
        <v>2.7833333333333332</v>
      </c>
      <c r="W942" s="22">
        <v>3.2333333333333329</v>
      </c>
      <c r="X942" s="145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3" t="s">
        <v>269</v>
      </c>
      <c r="C943" s="28"/>
      <c r="D943" s="11">
        <v>2.6799999999999997</v>
      </c>
      <c r="E943" s="11">
        <v>2.9350000000000001</v>
      </c>
      <c r="F943" s="11">
        <v>2.8</v>
      </c>
      <c r="G943" s="11">
        <v>2.9649999999999999</v>
      </c>
      <c r="H943" s="11">
        <v>2.75</v>
      </c>
      <c r="I943" s="11">
        <v>3.0343499999999999</v>
      </c>
      <c r="J943" s="11">
        <v>2.9749999999999996</v>
      </c>
      <c r="K943" s="11">
        <v>2.8650000000000002</v>
      </c>
      <c r="L943" s="11">
        <v>2.8499999999999996</v>
      </c>
      <c r="M943" s="11">
        <v>2.9350000000000001</v>
      </c>
      <c r="N943" s="11">
        <v>2.97</v>
      </c>
      <c r="O943" s="11">
        <v>3.15</v>
      </c>
      <c r="P943" s="11">
        <v>2.6850000000000001</v>
      </c>
      <c r="Q943" s="11">
        <v>3.19</v>
      </c>
      <c r="R943" s="11">
        <v>3.5049999999999999</v>
      </c>
      <c r="S943" s="11">
        <v>3.2762928788471202</v>
      </c>
      <c r="T943" s="11">
        <v>2.96</v>
      </c>
      <c r="U943" s="11">
        <v>2.7246696556975882</v>
      </c>
      <c r="V943" s="11">
        <v>2.75</v>
      </c>
      <c r="W943" s="11">
        <v>3.3</v>
      </c>
      <c r="X943" s="145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3" t="s">
        <v>270</v>
      </c>
      <c r="C944" s="28"/>
      <c r="D944" s="23">
        <v>0.1740881003017343</v>
      </c>
      <c r="E944" s="23">
        <v>0.1672921596090704</v>
      </c>
      <c r="F944" s="23">
        <v>0.11444066876188147</v>
      </c>
      <c r="G944" s="23">
        <v>0.36870946104848773</v>
      </c>
      <c r="H944" s="23">
        <v>0.19640943629741067</v>
      </c>
      <c r="I944" s="23">
        <v>2.3467227545380439E-2</v>
      </c>
      <c r="J944" s="23">
        <v>0.15832456116050558</v>
      </c>
      <c r="K944" s="23">
        <v>0.15740605663908441</v>
      </c>
      <c r="L944" s="23">
        <v>0.16329931618554516</v>
      </c>
      <c r="M944" s="23">
        <v>0.16427619020012202</v>
      </c>
      <c r="N944" s="23">
        <v>3.444802848737024E-2</v>
      </c>
      <c r="O944" s="23">
        <v>0.25594921371240825</v>
      </c>
      <c r="P944" s="23">
        <v>0.20759736671419196</v>
      </c>
      <c r="Q944" s="23">
        <v>0.17107503227141793</v>
      </c>
      <c r="R944" s="23">
        <v>0.79751280031524818</v>
      </c>
      <c r="S944" s="23">
        <v>0.1985597046714912</v>
      </c>
      <c r="T944" s="23">
        <v>0.15383974345619106</v>
      </c>
      <c r="U944" s="23">
        <v>0.22467473363276139</v>
      </c>
      <c r="V944" s="23">
        <v>0.18348478592697173</v>
      </c>
      <c r="W944" s="23">
        <v>0.25819888974716115</v>
      </c>
      <c r="X944" s="227"/>
      <c r="Y944" s="228"/>
      <c r="Z944" s="228"/>
      <c r="AA944" s="228"/>
      <c r="AB944" s="228"/>
      <c r="AC944" s="228"/>
      <c r="AD944" s="228"/>
      <c r="AE944" s="228"/>
      <c r="AF944" s="228"/>
      <c r="AG944" s="228"/>
      <c r="AH944" s="228"/>
      <c r="AI944" s="228"/>
      <c r="AJ944" s="228"/>
      <c r="AK944" s="228"/>
      <c r="AL944" s="228"/>
      <c r="AM944" s="228"/>
      <c r="AN944" s="228"/>
      <c r="AO944" s="228"/>
      <c r="AP944" s="228"/>
      <c r="AQ944" s="228"/>
      <c r="AR944" s="228"/>
      <c r="AS944" s="228"/>
      <c r="AT944" s="228"/>
      <c r="AU944" s="228"/>
      <c r="AV944" s="228"/>
      <c r="AW944" s="228"/>
      <c r="AX944" s="228"/>
      <c r="AY944" s="228"/>
      <c r="AZ944" s="228"/>
      <c r="BA944" s="228"/>
      <c r="BB944" s="228"/>
      <c r="BC944" s="228"/>
      <c r="BD944" s="228"/>
      <c r="BE944" s="228"/>
      <c r="BF944" s="228"/>
      <c r="BG944" s="228"/>
      <c r="BH944" s="228"/>
      <c r="BI944" s="228"/>
      <c r="BJ944" s="228"/>
      <c r="BK944" s="228"/>
      <c r="BL944" s="228"/>
      <c r="BM944" s="54"/>
    </row>
    <row r="945" spans="1:65">
      <c r="A945" s="29"/>
      <c r="B945" s="3" t="s">
        <v>86</v>
      </c>
      <c r="C945" s="28"/>
      <c r="D945" s="13">
        <v>6.4397571011738958E-2</v>
      </c>
      <c r="E945" s="13">
        <v>5.5640407852240718E-2</v>
      </c>
      <c r="F945" s="13">
        <v>4.1042678575689703E-2</v>
      </c>
      <c r="G945" s="13">
        <v>0.12276674618706583</v>
      </c>
      <c r="H945" s="13">
        <v>7.0863296318969565E-2</v>
      </c>
      <c r="I945" s="13">
        <v>7.7152943217055434E-3</v>
      </c>
      <c r="J945" s="13">
        <v>5.2657836306154858E-2</v>
      </c>
      <c r="K945" s="13">
        <v>5.51979158290185E-2</v>
      </c>
      <c r="L945" s="13">
        <v>5.696487773914366E-2</v>
      </c>
      <c r="M945" s="13">
        <v>5.5939678842266291E-2</v>
      </c>
      <c r="N945" s="13">
        <v>1.165096792132026E-2</v>
      </c>
      <c r="O945" s="13">
        <v>8.036082063183933E-2</v>
      </c>
      <c r="P945" s="13">
        <v>7.627582365493886E-2</v>
      </c>
      <c r="Q945" s="13">
        <v>5.408062137136499E-2</v>
      </c>
      <c r="R945" s="13">
        <v>0.20895531885989035</v>
      </c>
      <c r="S945" s="13">
        <v>6.07211651925594E-2</v>
      </c>
      <c r="T945" s="13">
        <v>5.116621179252475E-2</v>
      </c>
      <c r="U945" s="13">
        <v>8.3122877110041155E-2</v>
      </c>
      <c r="V945" s="13">
        <v>6.5922677578552719E-2</v>
      </c>
      <c r="W945" s="13">
        <v>7.9855326725926143E-2</v>
      </c>
      <c r="X945" s="145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3" t="s">
        <v>271</v>
      </c>
      <c r="C946" s="28"/>
      <c r="D946" s="13">
        <v>-9.11881918871148E-2</v>
      </c>
      <c r="E946" s="13">
        <v>1.0786992500397607E-2</v>
      </c>
      <c r="F946" s="13">
        <v>-6.2612728130174378E-2</v>
      </c>
      <c r="G946" s="13">
        <v>9.6663860785568545E-3</v>
      </c>
      <c r="H946" s="13">
        <v>-6.8215760239378365E-2</v>
      </c>
      <c r="I946" s="13">
        <v>2.2547868958258777E-2</v>
      </c>
      <c r="J946" s="13">
        <v>1.0786992500397607E-2</v>
      </c>
      <c r="K946" s="13">
        <v>-4.1321206115199405E-2</v>
      </c>
      <c r="L946" s="13">
        <v>-3.6278477216915794E-2</v>
      </c>
      <c r="M946" s="13">
        <v>-1.2745742358258982E-2</v>
      </c>
      <c r="N946" s="13">
        <v>-6.0221038272142424E-3</v>
      </c>
      <c r="O946" s="13">
        <v>7.0739436068880224E-2</v>
      </c>
      <c r="P946" s="13">
        <v>-8.5024856566990215E-2</v>
      </c>
      <c r="Q946" s="13">
        <v>6.3455494326914996E-2</v>
      </c>
      <c r="R946" s="13">
        <v>0.2830943530077108</v>
      </c>
      <c r="S946" s="13">
        <v>9.9323174059991137E-2</v>
      </c>
      <c r="T946" s="13">
        <v>1.0786992500397607E-2</v>
      </c>
      <c r="U946" s="13">
        <v>-9.1326149595601036E-2</v>
      </c>
      <c r="V946" s="13">
        <v>-6.4293637762935729E-2</v>
      </c>
      <c r="W946" s="13">
        <v>8.6988229185571475E-2</v>
      </c>
      <c r="X946" s="145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45" t="s">
        <v>272</v>
      </c>
      <c r="C947" s="46"/>
      <c r="D947" s="44">
        <v>0.99</v>
      </c>
      <c r="E947" s="44">
        <v>0.1</v>
      </c>
      <c r="F947" s="44">
        <v>0.69</v>
      </c>
      <c r="G947" s="44">
        <v>0.08</v>
      </c>
      <c r="H947" s="44">
        <v>0.75</v>
      </c>
      <c r="I947" s="44">
        <v>0.22</v>
      </c>
      <c r="J947" s="44">
        <v>0.1</v>
      </c>
      <c r="K947" s="44">
        <v>0.46</v>
      </c>
      <c r="L947" s="44">
        <v>0.41</v>
      </c>
      <c r="M947" s="44">
        <v>0.16</v>
      </c>
      <c r="N947" s="44">
        <v>0.08</v>
      </c>
      <c r="O947" s="44">
        <v>0.74</v>
      </c>
      <c r="P947" s="44">
        <v>0.93</v>
      </c>
      <c r="Q947" s="44">
        <v>0.66</v>
      </c>
      <c r="R947" s="44">
        <v>3.01</v>
      </c>
      <c r="S947" s="44">
        <v>1.04</v>
      </c>
      <c r="T947" s="44">
        <v>0.1</v>
      </c>
      <c r="U947" s="44">
        <v>1</v>
      </c>
      <c r="V947" s="44">
        <v>0.71</v>
      </c>
      <c r="W947" s="44">
        <v>0.91</v>
      </c>
      <c r="X947" s="145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B948" s="3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BM948" s="53"/>
    </row>
    <row r="949" spans="1:65" ht="15">
      <c r="B949" s="8" t="s">
        <v>538</v>
      </c>
      <c r="BM949" s="27" t="s">
        <v>66</v>
      </c>
    </row>
    <row r="950" spans="1:65" ht="15">
      <c r="A950" s="24" t="s">
        <v>62</v>
      </c>
      <c r="B950" s="18" t="s">
        <v>117</v>
      </c>
      <c r="C950" s="15" t="s">
        <v>118</v>
      </c>
      <c r="D950" s="16" t="s">
        <v>240</v>
      </c>
      <c r="E950" s="17" t="s">
        <v>240</v>
      </c>
      <c r="F950" s="17" t="s">
        <v>240</v>
      </c>
      <c r="G950" s="17" t="s">
        <v>240</v>
      </c>
      <c r="H950" s="17" t="s">
        <v>240</v>
      </c>
      <c r="I950" s="17" t="s">
        <v>240</v>
      </c>
      <c r="J950" s="17" t="s">
        <v>240</v>
      </c>
      <c r="K950" s="17" t="s">
        <v>240</v>
      </c>
      <c r="L950" s="17" t="s">
        <v>240</v>
      </c>
      <c r="M950" s="17" t="s">
        <v>240</v>
      </c>
      <c r="N950" s="17" t="s">
        <v>240</v>
      </c>
      <c r="O950" s="17" t="s">
        <v>240</v>
      </c>
      <c r="P950" s="17" t="s">
        <v>240</v>
      </c>
      <c r="Q950" s="17" t="s">
        <v>240</v>
      </c>
      <c r="R950" s="17" t="s">
        <v>240</v>
      </c>
      <c r="S950" s="17" t="s">
        <v>240</v>
      </c>
      <c r="T950" s="17" t="s">
        <v>240</v>
      </c>
      <c r="U950" s="17" t="s">
        <v>240</v>
      </c>
      <c r="V950" s="17" t="s">
        <v>240</v>
      </c>
      <c r="W950" s="17" t="s">
        <v>240</v>
      </c>
      <c r="X950" s="17" t="s">
        <v>240</v>
      </c>
      <c r="Y950" s="145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 t="s">
        <v>241</v>
      </c>
      <c r="C951" s="9" t="s">
        <v>241</v>
      </c>
      <c r="D951" s="143" t="s">
        <v>243</v>
      </c>
      <c r="E951" s="144" t="s">
        <v>244</v>
      </c>
      <c r="F951" s="144" t="s">
        <v>245</v>
      </c>
      <c r="G951" s="144" t="s">
        <v>246</v>
      </c>
      <c r="H951" s="144" t="s">
        <v>247</v>
      </c>
      <c r="I951" s="144" t="s">
        <v>248</v>
      </c>
      <c r="J951" s="144" t="s">
        <v>249</v>
      </c>
      <c r="K951" s="144" t="s">
        <v>250</v>
      </c>
      <c r="L951" s="144" t="s">
        <v>251</v>
      </c>
      <c r="M951" s="144" t="s">
        <v>252</v>
      </c>
      <c r="N951" s="144" t="s">
        <v>253</v>
      </c>
      <c r="O951" s="144" t="s">
        <v>254</v>
      </c>
      <c r="P951" s="144" t="s">
        <v>255</v>
      </c>
      <c r="Q951" s="144" t="s">
        <v>257</v>
      </c>
      <c r="R951" s="144" t="s">
        <v>258</v>
      </c>
      <c r="S951" s="144" t="s">
        <v>259</v>
      </c>
      <c r="T951" s="144" t="s">
        <v>260</v>
      </c>
      <c r="U951" s="144" t="s">
        <v>283</v>
      </c>
      <c r="V951" s="144" t="s">
        <v>285</v>
      </c>
      <c r="W951" s="144" t="s">
        <v>284</v>
      </c>
      <c r="X951" s="144" t="s">
        <v>261</v>
      </c>
      <c r="Y951" s="145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s">
        <v>1</v>
      </c>
    </row>
    <row r="952" spans="1:65">
      <c r="A952" s="29"/>
      <c r="B952" s="19"/>
      <c r="C952" s="9"/>
      <c r="D952" s="10" t="s">
        <v>286</v>
      </c>
      <c r="E952" s="11" t="s">
        <v>286</v>
      </c>
      <c r="F952" s="11" t="s">
        <v>120</v>
      </c>
      <c r="G952" s="11" t="s">
        <v>286</v>
      </c>
      <c r="H952" s="11" t="s">
        <v>286</v>
      </c>
      <c r="I952" s="11" t="s">
        <v>120</v>
      </c>
      <c r="J952" s="11" t="s">
        <v>120</v>
      </c>
      <c r="K952" s="11" t="s">
        <v>286</v>
      </c>
      <c r="L952" s="11" t="s">
        <v>286</v>
      </c>
      <c r="M952" s="11" t="s">
        <v>286</v>
      </c>
      <c r="N952" s="11" t="s">
        <v>120</v>
      </c>
      <c r="O952" s="11" t="s">
        <v>120</v>
      </c>
      <c r="P952" s="11" t="s">
        <v>286</v>
      </c>
      <c r="Q952" s="11" t="s">
        <v>286</v>
      </c>
      <c r="R952" s="11" t="s">
        <v>287</v>
      </c>
      <c r="S952" s="11" t="s">
        <v>287</v>
      </c>
      <c r="T952" s="11" t="s">
        <v>120</v>
      </c>
      <c r="U952" s="11" t="s">
        <v>120</v>
      </c>
      <c r="V952" s="11" t="s">
        <v>286</v>
      </c>
      <c r="W952" s="11" t="s">
        <v>120</v>
      </c>
      <c r="X952" s="11" t="s">
        <v>286</v>
      </c>
      <c r="Y952" s="145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145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3</v>
      </c>
    </row>
    <row r="954" spans="1:65">
      <c r="A954" s="29"/>
      <c r="B954" s="18">
        <v>1</v>
      </c>
      <c r="C954" s="14">
        <v>1</v>
      </c>
      <c r="D954" s="226">
        <v>0.24</v>
      </c>
      <c r="E954" s="226">
        <v>0.251</v>
      </c>
      <c r="F954" s="226">
        <v>0.2437</v>
      </c>
      <c r="G954" s="226">
        <v>0.24199999999999999</v>
      </c>
      <c r="H954" s="231">
        <v>0.19109999999999999</v>
      </c>
      <c r="I954" s="226">
        <v>0.23432455429148424</v>
      </c>
      <c r="J954" s="226">
        <v>0.22</v>
      </c>
      <c r="K954" s="226">
        <v>0.23899999999999999</v>
      </c>
      <c r="L954" s="226">
        <v>0.22999999999999998</v>
      </c>
      <c r="M954" s="226">
        <v>0.248</v>
      </c>
      <c r="N954" s="226">
        <v>0.25800000000000001</v>
      </c>
      <c r="O954" s="226">
        <v>0.253</v>
      </c>
      <c r="P954" s="226">
        <v>0.22899999999999998</v>
      </c>
      <c r="Q954" s="226">
        <v>0.24099999999999999</v>
      </c>
      <c r="R954" s="226">
        <v>0.245</v>
      </c>
      <c r="S954" s="226">
        <v>0.25786894284713002</v>
      </c>
      <c r="T954" s="226">
        <v>0.26400000000000001</v>
      </c>
      <c r="U954" s="226">
        <v>0.2463227749135771</v>
      </c>
      <c r="V954" s="226">
        <v>0.24</v>
      </c>
      <c r="W954" s="226">
        <v>0.23794000000000001</v>
      </c>
      <c r="X954" s="226">
        <v>0.26</v>
      </c>
      <c r="Y954" s="227"/>
      <c r="Z954" s="228"/>
      <c r="AA954" s="228"/>
      <c r="AB954" s="228"/>
      <c r="AC954" s="228"/>
      <c r="AD954" s="228"/>
      <c r="AE954" s="228"/>
      <c r="AF954" s="228"/>
      <c r="AG954" s="228"/>
      <c r="AH954" s="228"/>
      <c r="AI954" s="228"/>
      <c r="AJ954" s="228"/>
      <c r="AK954" s="228"/>
      <c r="AL954" s="228"/>
      <c r="AM954" s="228"/>
      <c r="AN954" s="228"/>
      <c r="AO954" s="228"/>
      <c r="AP954" s="228"/>
      <c r="AQ954" s="228"/>
      <c r="AR954" s="228"/>
      <c r="AS954" s="228"/>
      <c r="AT954" s="228"/>
      <c r="AU954" s="228"/>
      <c r="AV954" s="228"/>
      <c r="AW954" s="228"/>
      <c r="AX954" s="228"/>
      <c r="AY954" s="228"/>
      <c r="AZ954" s="228"/>
      <c r="BA954" s="228"/>
      <c r="BB954" s="228"/>
      <c r="BC954" s="228"/>
      <c r="BD954" s="228"/>
      <c r="BE954" s="228"/>
      <c r="BF954" s="228"/>
      <c r="BG954" s="228"/>
      <c r="BH954" s="228"/>
      <c r="BI954" s="228"/>
      <c r="BJ954" s="228"/>
      <c r="BK954" s="228"/>
      <c r="BL954" s="228"/>
      <c r="BM954" s="229">
        <v>1</v>
      </c>
    </row>
    <row r="955" spans="1:65">
      <c r="A955" s="29"/>
      <c r="B955" s="19">
        <v>1</v>
      </c>
      <c r="C955" s="9">
        <v>2</v>
      </c>
      <c r="D955" s="23">
        <v>0.22999999999999998</v>
      </c>
      <c r="E955" s="23">
        <v>0.251</v>
      </c>
      <c r="F955" s="23">
        <v>0.24829999999999999</v>
      </c>
      <c r="G955" s="23">
        <v>0.24199999999999999</v>
      </c>
      <c r="H955" s="232">
        <v>0.19339999999999999</v>
      </c>
      <c r="I955" s="23">
        <v>0.236399623779812</v>
      </c>
      <c r="J955" s="23">
        <v>0.22</v>
      </c>
      <c r="K955" s="23">
        <v>0.23799999999999996</v>
      </c>
      <c r="L955" s="23">
        <v>0.22999999999999998</v>
      </c>
      <c r="M955" s="23">
        <v>0.24</v>
      </c>
      <c r="N955" s="23">
        <v>0.252</v>
      </c>
      <c r="O955" s="23">
        <v>0.255</v>
      </c>
      <c r="P955" s="23">
        <v>0.22799999999999998</v>
      </c>
      <c r="Q955" s="23">
        <v>0.24099999999999999</v>
      </c>
      <c r="R955" s="23">
        <v>0.23400000000000001</v>
      </c>
      <c r="S955" s="23">
        <v>0.25383375665588004</v>
      </c>
      <c r="T955" s="23">
        <v>0.26400000000000001</v>
      </c>
      <c r="U955" s="23">
        <v>0.24687566569306427</v>
      </c>
      <c r="V955" s="23">
        <v>0.22999999999999998</v>
      </c>
      <c r="W955" s="23">
        <v>0.24374999999999999</v>
      </c>
      <c r="X955" s="23">
        <v>0.26</v>
      </c>
      <c r="Y955" s="227"/>
      <c r="Z955" s="228"/>
      <c r="AA955" s="228"/>
      <c r="AB955" s="228"/>
      <c r="AC955" s="228"/>
      <c r="AD955" s="228"/>
      <c r="AE955" s="228"/>
      <c r="AF955" s="228"/>
      <c r="AG955" s="228"/>
      <c r="AH955" s="228"/>
      <c r="AI955" s="228"/>
      <c r="AJ955" s="228"/>
      <c r="AK955" s="228"/>
      <c r="AL955" s="228"/>
      <c r="AM955" s="228"/>
      <c r="AN955" s="228"/>
      <c r="AO955" s="228"/>
      <c r="AP955" s="228"/>
      <c r="AQ955" s="228"/>
      <c r="AR955" s="228"/>
      <c r="AS955" s="228"/>
      <c r="AT955" s="228"/>
      <c r="AU955" s="228"/>
      <c r="AV955" s="228"/>
      <c r="AW955" s="228"/>
      <c r="AX955" s="228"/>
      <c r="AY955" s="228"/>
      <c r="AZ955" s="228"/>
      <c r="BA955" s="228"/>
      <c r="BB955" s="228"/>
      <c r="BC955" s="228"/>
      <c r="BD955" s="228"/>
      <c r="BE955" s="228"/>
      <c r="BF955" s="228"/>
      <c r="BG955" s="228"/>
      <c r="BH955" s="228"/>
      <c r="BI955" s="228"/>
      <c r="BJ955" s="228"/>
      <c r="BK955" s="228"/>
      <c r="BL955" s="228"/>
      <c r="BM955" s="229" t="e">
        <v>#N/A</v>
      </c>
    </row>
    <row r="956" spans="1:65">
      <c r="A956" s="29"/>
      <c r="B956" s="19">
        <v>1</v>
      </c>
      <c r="C956" s="9">
        <v>3</v>
      </c>
      <c r="D956" s="23">
        <v>0.24</v>
      </c>
      <c r="E956" s="23">
        <v>0.251</v>
      </c>
      <c r="F956" s="23">
        <v>0.2414</v>
      </c>
      <c r="G956" s="23">
        <v>0.245</v>
      </c>
      <c r="H956" s="232">
        <v>0.19020000000000001</v>
      </c>
      <c r="I956" s="23">
        <v>0.23746920048652878</v>
      </c>
      <c r="J956" s="23">
        <v>0.22999999999999998</v>
      </c>
      <c r="K956" s="23">
        <v>0.23599999999999996</v>
      </c>
      <c r="L956" s="23">
        <v>0.22999999999999998</v>
      </c>
      <c r="M956" s="23">
        <v>0.247</v>
      </c>
      <c r="N956" s="23">
        <v>0.252</v>
      </c>
      <c r="O956" s="233">
        <v>0.26600000000000001</v>
      </c>
      <c r="P956" s="23">
        <v>0.23100000000000001</v>
      </c>
      <c r="Q956" s="23">
        <v>0.23400000000000001</v>
      </c>
      <c r="R956" s="23">
        <v>0.22999999999999998</v>
      </c>
      <c r="S956" s="23">
        <v>0.25586434056134</v>
      </c>
      <c r="T956" s="23">
        <v>0.26400000000000001</v>
      </c>
      <c r="U956" s="23">
        <v>0.25001886037524579</v>
      </c>
      <c r="V956" s="23">
        <v>0.22999999999999998</v>
      </c>
      <c r="W956" s="23">
        <v>0.25478000000000001</v>
      </c>
      <c r="X956" s="23">
        <v>0.26</v>
      </c>
      <c r="Y956" s="227"/>
      <c r="Z956" s="228"/>
      <c r="AA956" s="228"/>
      <c r="AB956" s="228"/>
      <c r="AC956" s="228"/>
      <c r="AD956" s="228"/>
      <c r="AE956" s="228"/>
      <c r="AF956" s="228"/>
      <c r="AG956" s="228"/>
      <c r="AH956" s="228"/>
      <c r="AI956" s="228"/>
      <c r="AJ956" s="228"/>
      <c r="AK956" s="228"/>
      <c r="AL956" s="228"/>
      <c r="AM956" s="228"/>
      <c r="AN956" s="228"/>
      <c r="AO956" s="228"/>
      <c r="AP956" s="228"/>
      <c r="AQ956" s="228"/>
      <c r="AR956" s="228"/>
      <c r="AS956" s="228"/>
      <c r="AT956" s="228"/>
      <c r="AU956" s="228"/>
      <c r="AV956" s="228"/>
      <c r="AW956" s="228"/>
      <c r="AX956" s="228"/>
      <c r="AY956" s="228"/>
      <c r="AZ956" s="228"/>
      <c r="BA956" s="228"/>
      <c r="BB956" s="228"/>
      <c r="BC956" s="228"/>
      <c r="BD956" s="228"/>
      <c r="BE956" s="228"/>
      <c r="BF956" s="228"/>
      <c r="BG956" s="228"/>
      <c r="BH956" s="228"/>
      <c r="BI956" s="228"/>
      <c r="BJ956" s="228"/>
      <c r="BK956" s="228"/>
      <c r="BL956" s="228"/>
      <c r="BM956" s="229">
        <v>16</v>
      </c>
    </row>
    <row r="957" spans="1:65">
      <c r="A957" s="29"/>
      <c r="B957" s="19">
        <v>1</v>
      </c>
      <c r="C957" s="9">
        <v>4</v>
      </c>
      <c r="D957" s="23">
        <v>0.25</v>
      </c>
      <c r="E957" s="23">
        <v>0.246</v>
      </c>
      <c r="F957" s="23">
        <v>0.24320000000000003</v>
      </c>
      <c r="G957" s="23">
        <v>0.23799999999999996</v>
      </c>
      <c r="H957" s="232">
        <v>0.1908</v>
      </c>
      <c r="I957" s="23">
        <v>0.23374416657092228</v>
      </c>
      <c r="J957" s="23">
        <v>0.22</v>
      </c>
      <c r="K957" s="23">
        <v>0.247</v>
      </c>
      <c r="L957" s="23">
        <v>0.22999999999999998</v>
      </c>
      <c r="M957" s="23">
        <v>0.24</v>
      </c>
      <c r="N957" s="23">
        <v>0.25</v>
      </c>
      <c r="O957" s="23">
        <v>0.253</v>
      </c>
      <c r="P957" s="23">
        <v>0.22999999999999998</v>
      </c>
      <c r="Q957" s="23">
        <v>0.23599999999999996</v>
      </c>
      <c r="R957" s="23">
        <v>0.23899999999999999</v>
      </c>
      <c r="S957" s="23">
        <v>0.25982516536868</v>
      </c>
      <c r="T957" s="23">
        <v>0.26400000000000001</v>
      </c>
      <c r="U957" s="23">
        <v>0.2581661246705424</v>
      </c>
      <c r="V957" s="23">
        <v>0.22</v>
      </c>
      <c r="W957" s="23">
        <v>0.24879000000000001</v>
      </c>
      <c r="X957" s="23">
        <v>0.26</v>
      </c>
      <c r="Y957" s="227"/>
      <c r="Z957" s="228"/>
      <c r="AA957" s="228"/>
      <c r="AB957" s="228"/>
      <c r="AC957" s="228"/>
      <c r="AD957" s="228"/>
      <c r="AE957" s="228"/>
      <c r="AF957" s="228"/>
      <c r="AG957" s="228"/>
      <c r="AH957" s="228"/>
      <c r="AI957" s="228"/>
      <c r="AJ957" s="228"/>
      <c r="AK957" s="228"/>
      <c r="AL957" s="228"/>
      <c r="AM957" s="228"/>
      <c r="AN957" s="228"/>
      <c r="AO957" s="228"/>
      <c r="AP957" s="228"/>
      <c r="AQ957" s="228"/>
      <c r="AR957" s="228"/>
      <c r="AS957" s="228"/>
      <c r="AT957" s="228"/>
      <c r="AU957" s="228"/>
      <c r="AV957" s="228"/>
      <c r="AW957" s="228"/>
      <c r="AX957" s="228"/>
      <c r="AY957" s="228"/>
      <c r="AZ957" s="228"/>
      <c r="BA957" s="228"/>
      <c r="BB957" s="228"/>
      <c r="BC957" s="228"/>
      <c r="BD957" s="228"/>
      <c r="BE957" s="228"/>
      <c r="BF957" s="228"/>
      <c r="BG957" s="228"/>
      <c r="BH957" s="228"/>
      <c r="BI957" s="228"/>
      <c r="BJ957" s="228"/>
      <c r="BK957" s="228"/>
      <c r="BL957" s="228"/>
      <c r="BM957" s="229">
        <v>0.24382137293841483</v>
      </c>
    </row>
    <row r="958" spans="1:65">
      <c r="A958" s="29"/>
      <c r="B958" s="19">
        <v>1</v>
      </c>
      <c r="C958" s="9">
        <v>5</v>
      </c>
      <c r="D958" s="23">
        <v>0.25</v>
      </c>
      <c r="E958" s="23">
        <v>0.246</v>
      </c>
      <c r="F958" s="23">
        <v>0.25070000000000003</v>
      </c>
      <c r="G958" s="23">
        <v>0.23799999999999996</v>
      </c>
      <c r="H958" s="232">
        <v>0.19120000000000001</v>
      </c>
      <c r="I958" s="23">
        <v>0.23769080307074331</v>
      </c>
      <c r="J958" s="23">
        <v>0.22999999999999998</v>
      </c>
      <c r="K958" s="23">
        <v>0.24299999999999999</v>
      </c>
      <c r="L958" s="23">
        <v>0.22999999999999998</v>
      </c>
      <c r="M958" s="23">
        <v>0.23599999999999996</v>
      </c>
      <c r="N958" s="23">
        <v>0.249</v>
      </c>
      <c r="O958" s="23">
        <v>0.253</v>
      </c>
      <c r="P958" s="23">
        <v>0.22999999999999998</v>
      </c>
      <c r="Q958" s="23">
        <v>0.24099999999999999</v>
      </c>
      <c r="R958" s="23">
        <v>0.24299999999999999</v>
      </c>
      <c r="S958" s="23">
        <v>0.25731104972007002</v>
      </c>
      <c r="T958" s="23">
        <v>0.26400000000000001</v>
      </c>
      <c r="U958" s="23">
        <v>0.25855930651510617</v>
      </c>
      <c r="V958" s="23">
        <v>0.22999999999999998</v>
      </c>
      <c r="W958" s="23"/>
      <c r="X958" s="23">
        <v>0.26</v>
      </c>
      <c r="Y958" s="227"/>
      <c r="Z958" s="228"/>
      <c r="AA958" s="228"/>
      <c r="AB958" s="228"/>
      <c r="AC958" s="228"/>
      <c r="AD958" s="228"/>
      <c r="AE958" s="228"/>
      <c r="AF958" s="228"/>
      <c r="AG958" s="228"/>
      <c r="AH958" s="228"/>
      <c r="AI958" s="228"/>
      <c r="AJ958" s="228"/>
      <c r="AK958" s="228"/>
      <c r="AL958" s="228"/>
      <c r="AM958" s="228"/>
      <c r="AN958" s="228"/>
      <c r="AO958" s="228"/>
      <c r="AP958" s="228"/>
      <c r="AQ958" s="228"/>
      <c r="AR958" s="228"/>
      <c r="AS958" s="228"/>
      <c r="AT958" s="228"/>
      <c r="AU958" s="228"/>
      <c r="AV958" s="228"/>
      <c r="AW958" s="228"/>
      <c r="AX958" s="228"/>
      <c r="AY958" s="228"/>
      <c r="AZ958" s="228"/>
      <c r="BA958" s="228"/>
      <c r="BB958" s="228"/>
      <c r="BC958" s="228"/>
      <c r="BD958" s="228"/>
      <c r="BE958" s="228"/>
      <c r="BF958" s="228"/>
      <c r="BG958" s="228"/>
      <c r="BH958" s="228"/>
      <c r="BI958" s="228"/>
      <c r="BJ958" s="228"/>
      <c r="BK958" s="228"/>
      <c r="BL958" s="228"/>
      <c r="BM958" s="229">
        <v>67</v>
      </c>
    </row>
    <row r="959" spans="1:65">
      <c r="A959" s="29"/>
      <c r="B959" s="19">
        <v>1</v>
      </c>
      <c r="C959" s="9">
        <v>6</v>
      </c>
      <c r="D959" s="23">
        <v>0.24</v>
      </c>
      <c r="E959" s="23">
        <v>0.255</v>
      </c>
      <c r="F959" s="23">
        <v>0.24789999999999998</v>
      </c>
      <c r="G959" s="23">
        <v>0.23899999999999999</v>
      </c>
      <c r="H959" s="232">
        <v>0.189</v>
      </c>
      <c r="I959" s="23">
        <v>0.23462002440377033</v>
      </c>
      <c r="J959" s="23">
        <v>0.22</v>
      </c>
      <c r="K959" s="23">
        <v>0.245</v>
      </c>
      <c r="L959" s="23">
        <v>0.24</v>
      </c>
      <c r="M959" s="23">
        <v>0.248</v>
      </c>
      <c r="N959" s="23">
        <v>0.253</v>
      </c>
      <c r="O959" s="23">
        <v>0.26100000000000001</v>
      </c>
      <c r="P959" s="23">
        <v>0.23300000000000001</v>
      </c>
      <c r="Q959" s="23">
        <v>0.24099999999999999</v>
      </c>
      <c r="R959" s="23">
        <v>0.24199999999999999</v>
      </c>
      <c r="S959" s="23">
        <v>0.25612966086272998</v>
      </c>
      <c r="T959" s="23">
        <v>0.26400000000000001</v>
      </c>
      <c r="U959" s="23">
        <v>0.24482277726407742</v>
      </c>
      <c r="V959" s="23">
        <v>0.22999999999999998</v>
      </c>
      <c r="W959" s="23"/>
      <c r="X959" s="23">
        <v>0.26</v>
      </c>
      <c r="Y959" s="227"/>
      <c r="Z959" s="228"/>
      <c r="AA959" s="228"/>
      <c r="AB959" s="228"/>
      <c r="AC959" s="228"/>
      <c r="AD959" s="228"/>
      <c r="AE959" s="228"/>
      <c r="AF959" s="228"/>
      <c r="AG959" s="228"/>
      <c r="AH959" s="228"/>
      <c r="AI959" s="228"/>
      <c r="AJ959" s="228"/>
      <c r="AK959" s="228"/>
      <c r="AL959" s="228"/>
      <c r="AM959" s="228"/>
      <c r="AN959" s="228"/>
      <c r="AO959" s="228"/>
      <c r="AP959" s="228"/>
      <c r="AQ959" s="228"/>
      <c r="AR959" s="228"/>
      <c r="AS959" s="228"/>
      <c r="AT959" s="228"/>
      <c r="AU959" s="228"/>
      <c r="AV959" s="228"/>
      <c r="AW959" s="228"/>
      <c r="AX959" s="228"/>
      <c r="AY959" s="228"/>
      <c r="AZ959" s="228"/>
      <c r="BA959" s="228"/>
      <c r="BB959" s="228"/>
      <c r="BC959" s="228"/>
      <c r="BD959" s="228"/>
      <c r="BE959" s="228"/>
      <c r="BF959" s="228"/>
      <c r="BG959" s="228"/>
      <c r="BH959" s="228"/>
      <c r="BI959" s="228"/>
      <c r="BJ959" s="228"/>
      <c r="BK959" s="228"/>
      <c r="BL959" s="228"/>
      <c r="BM959" s="54"/>
    </row>
    <row r="960" spans="1:65">
      <c r="A960" s="29"/>
      <c r="B960" s="20" t="s">
        <v>268</v>
      </c>
      <c r="C960" s="12"/>
      <c r="D960" s="230">
        <v>0.24166666666666667</v>
      </c>
      <c r="E960" s="230">
        <v>0.25</v>
      </c>
      <c r="F960" s="230">
        <v>0.24586666666666668</v>
      </c>
      <c r="G960" s="230">
        <v>0.24066666666666667</v>
      </c>
      <c r="H960" s="230">
        <v>0.19094999999999998</v>
      </c>
      <c r="I960" s="230">
        <v>0.23570806210054351</v>
      </c>
      <c r="J960" s="230">
        <v>0.2233333333333333</v>
      </c>
      <c r="K960" s="230">
        <v>0.24133333333333332</v>
      </c>
      <c r="L960" s="230">
        <v>0.23166666666666666</v>
      </c>
      <c r="M960" s="230">
        <v>0.24316666666666664</v>
      </c>
      <c r="N960" s="230">
        <v>0.25233333333333335</v>
      </c>
      <c r="O960" s="230">
        <v>0.25683333333333341</v>
      </c>
      <c r="P960" s="230">
        <v>0.23016666666666666</v>
      </c>
      <c r="Q960" s="230">
        <v>0.23900000000000002</v>
      </c>
      <c r="R960" s="230">
        <v>0.23883333333333331</v>
      </c>
      <c r="S960" s="230">
        <v>0.25680548600263831</v>
      </c>
      <c r="T960" s="230">
        <v>0.26400000000000001</v>
      </c>
      <c r="U960" s="230">
        <v>0.25079425157193552</v>
      </c>
      <c r="V960" s="230">
        <v>0.22999999999999998</v>
      </c>
      <c r="W960" s="230">
        <v>0.24631500000000001</v>
      </c>
      <c r="X960" s="230">
        <v>0.26</v>
      </c>
      <c r="Y960" s="227"/>
      <c r="Z960" s="228"/>
      <c r="AA960" s="228"/>
      <c r="AB960" s="228"/>
      <c r="AC960" s="228"/>
      <c r="AD960" s="228"/>
      <c r="AE960" s="228"/>
      <c r="AF960" s="228"/>
      <c r="AG960" s="228"/>
      <c r="AH960" s="228"/>
      <c r="AI960" s="228"/>
      <c r="AJ960" s="228"/>
      <c r="AK960" s="228"/>
      <c r="AL960" s="228"/>
      <c r="AM960" s="228"/>
      <c r="AN960" s="228"/>
      <c r="AO960" s="228"/>
      <c r="AP960" s="228"/>
      <c r="AQ960" s="228"/>
      <c r="AR960" s="228"/>
      <c r="AS960" s="228"/>
      <c r="AT960" s="228"/>
      <c r="AU960" s="228"/>
      <c r="AV960" s="228"/>
      <c r="AW960" s="228"/>
      <c r="AX960" s="228"/>
      <c r="AY960" s="228"/>
      <c r="AZ960" s="228"/>
      <c r="BA960" s="228"/>
      <c r="BB960" s="228"/>
      <c r="BC960" s="228"/>
      <c r="BD960" s="228"/>
      <c r="BE960" s="228"/>
      <c r="BF960" s="228"/>
      <c r="BG960" s="228"/>
      <c r="BH960" s="228"/>
      <c r="BI960" s="228"/>
      <c r="BJ960" s="228"/>
      <c r="BK960" s="228"/>
      <c r="BL960" s="228"/>
      <c r="BM960" s="54"/>
    </row>
    <row r="961" spans="1:65">
      <c r="A961" s="29"/>
      <c r="B961" s="3" t="s">
        <v>269</v>
      </c>
      <c r="C961" s="28"/>
      <c r="D961" s="23">
        <v>0.24</v>
      </c>
      <c r="E961" s="23">
        <v>0.251</v>
      </c>
      <c r="F961" s="23">
        <v>0.24579999999999999</v>
      </c>
      <c r="G961" s="23">
        <v>0.24049999999999999</v>
      </c>
      <c r="H961" s="23">
        <v>0.19095000000000001</v>
      </c>
      <c r="I961" s="23">
        <v>0.23550982409179116</v>
      </c>
      <c r="J961" s="23">
        <v>0.22</v>
      </c>
      <c r="K961" s="23">
        <v>0.24099999999999999</v>
      </c>
      <c r="L961" s="23">
        <v>0.22999999999999998</v>
      </c>
      <c r="M961" s="23">
        <v>0.24349999999999999</v>
      </c>
      <c r="N961" s="23">
        <v>0.252</v>
      </c>
      <c r="O961" s="23">
        <v>0.254</v>
      </c>
      <c r="P961" s="23">
        <v>0.22999999999999998</v>
      </c>
      <c r="Q961" s="23">
        <v>0.24099999999999999</v>
      </c>
      <c r="R961" s="23">
        <v>0.24049999999999999</v>
      </c>
      <c r="S961" s="23">
        <v>0.25672035529140003</v>
      </c>
      <c r="T961" s="23">
        <v>0.26400000000000001</v>
      </c>
      <c r="U961" s="23">
        <v>0.24844726303415504</v>
      </c>
      <c r="V961" s="23">
        <v>0.22999999999999998</v>
      </c>
      <c r="W961" s="23">
        <v>0.24626999999999999</v>
      </c>
      <c r="X961" s="23">
        <v>0.26</v>
      </c>
      <c r="Y961" s="227"/>
      <c r="Z961" s="228"/>
      <c r="AA961" s="228"/>
      <c r="AB961" s="228"/>
      <c r="AC961" s="228"/>
      <c r="AD961" s="228"/>
      <c r="AE961" s="228"/>
      <c r="AF961" s="228"/>
      <c r="AG961" s="228"/>
      <c r="AH961" s="228"/>
      <c r="AI961" s="228"/>
      <c r="AJ961" s="228"/>
      <c r="AK961" s="228"/>
      <c r="AL961" s="228"/>
      <c r="AM961" s="228"/>
      <c r="AN961" s="228"/>
      <c r="AO961" s="228"/>
      <c r="AP961" s="228"/>
      <c r="AQ961" s="228"/>
      <c r="AR961" s="228"/>
      <c r="AS961" s="228"/>
      <c r="AT961" s="228"/>
      <c r="AU961" s="228"/>
      <c r="AV961" s="228"/>
      <c r="AW961" s="228"/>
      <c r="AX961" s="228"/>
      <c r="AY961" s="228"/>
      <c r="AZ961" s="228"/>
      <c r="BA961" s="228"/>
      <c r="BB961" s="228"/>
      <c r="BC961" s="228"/>
      <c r="BD961" s="228"/>
      <c r="BE961" s="228"/>
      <c r="BF961" s="228"/>
      <c r="BG961" s="228"/>
      <c r="BH961" s="228"/>
      <c r="BI961" s="228"/>
      <c r="BJ961" s="228"/>
      <c r="BK961" s="228"/>
      <c r="BL961" s="228"/>
      <c r="BM961" s="54"/>
    </row>
    <row r="962" spans="1:65">
      <c r="A962" s="29"/>
      <c r="B962" s="3" t="s">
        <v>270</v>
      </c>
      <c r="C962" s="28"/>
      <c r="D962" s="23">
        <v>7.5277265270908165E-3</v>
      </c>
      <c r="E962" s="23">
        <v>3.4641016151377578E-3</v>
      </c>
      <c r="F962" s="23">
        <v>3.6103554764962795E-3</v>
      </c>
      <c r="G962" s="23">
        <v>2.8047578623950301E-3</v>
      </c>
      <c r="H962" s="23">
        <v>1.4474114826130079E-3</v>
      </c>
      <c r="I962" s="23">
        <v>1.7009369926205946E-3</v>
      </c>
      <c r="J962" s="23">
        <v>5.163977794943213E-3</v>
      </c>
      <c r="K962" s="23">
        <v>4.3204937989385879E-3</v>
      </c>
      <c r="L962" s="23">
        <v>4.0824829046386332E-3</v>
      </c>
      <c r="M962" s="23">
        <v>5.154286242213057E-3</v>
      </c>
      <c r="N962" s="23">
        <v>3.1411250638372682E-3</v>
      </c>
      <c r="O962" s="23">
        <v>5.455883674224251E-3</v>
      </c>
      <c r="P962" s="23">
        <v>1.7224014243685218E-3</v>
      </c>
      <c r="Q962" s="23">
        <v>3.1622776601683785E-3</v>
      </c>
      <c r="R962" s="23">
        <v>5.7763887219149882E-3</v>
      </c>
      <c r="S962" s="23">
        <v>2.0336503277589603E-3</v>
      </c>
      <c r="T962" s="23">
        <v>0</v>
      </c>
      <c r="U962" s="23">
        <v>6.1032736619959851E-3</v>
      </c>
      <c r="V962" s="23">
        <v>6.3245553203367553E-3</v>
      </c>
      <c r="W962" s="23">
        <v>7.1763895286325327E-3</v>
      </c>
      <c r="X962" s="23">
        <v>0</v>
      </c>
      <c r="Y962" s="227"/>
      <c r="Z962" s="228"/>
      <c r="AA962" s="228"/>
      <c r="AB962" s="228"/>
      <c r="AC962" s="228"/>
      <c r="AD962" s="228"/>
      <c r="AE962" s="228"/>
      <c r="AF962" s="228"/>
      <c r="AG962" s="228"/>
      <c r="AH962" s="228"/>
      <c r="AI962" s="228"/>
      <c r="AJ962" s="228"/>
      <c r="AK962" s="228"/>
      <c r="AL962" s="228"/>
      <c r="AM962" s="228"/>
      <c r="AN962" s="228"/>
      <c r="AO962" s="228"/>
      <c r="AP962" s="228"/>
      <c r="AQ962" s="228"/>
      <c r="AR962" s="228"/>
      <c r="AS962" s="228"/>
      <c r="AT962" s="228"/>
      <c r="AU962" s="228"/>
      <c r="AV962" s="228"/>
      <c r="AW962" s="228"/>
      <c r="AX962" s="228"/>
      <c r="AY962" s="228"/>
      <c r="AZ962" s="228"/>
      <c r="BA962" s="228"/>
      <c r="BB962" s="228"/>
      <c r="BC962" s="228"/>
      <c r="BD962" s="228"/>
      <c r="BE962" s="228"/>
      <c r="BF962" s="228"/>
      <c r="BG962" s="228"/>
      <c r="BH962" s="228"/>
      <c r="BI962" s="228"/>
      <c r="BJ962" s="228"/>
      <c r="BK962" s="228"/>
      <c r="BL962" s="228"/>
      <c r="BM962" s="54"/>
    </row>
    <row r="963" spans="1:65">
      <c r="A963" s="29"/>
      <c r="B963" s="3" t="s">
        <v>86</v>
      </c>
      <c r="C963" s="28"/>
      <c r="D963" s="13">
        <v>3.1149213215548206E-2</v>
      </c>
      <c r="E963" s="13">
        <v>1.3856406460551031E-2</v>
      </c>
      <c r="F963" s="13">
        <v>1.4684200690738664E-2</v>
      </c>
      <c r="G963" s="13">
        <v>1.1654118541807604E-2</v>
      </c>
      <c r="H963" s="13">
        <v>7.580054897161603E-3</v>
      </c>
      <c r="I963" s="13">
        <v>7.216286865465992E-3</v>
      </c>
      <c r="J963" s="13">
        <v>2.312228863407409E-2</v>
      </c>
      <c r="K963" s="13">
        <v>1.7902598614386415E-2</v>
      </c>
      <c r="L963" s="13">
        <v>1.7622228365346618E-2</v>
      </c>
      <c r="M963" s="13">
        <v>2.1196516417599964E-2</v>
      </c>
      <c r="N963" s="13">
        <v>1.2448315972935012E-2</v>
      </c>
      <c r="O963" s="13">
        <v>2.1242895551814078E-2</v>
      </c>
      <c r="P963" s="13">
        <v>7.4832791790087842E-3</v>
      </c>
      <c r="Q963" s="13">
        <v>1.323128728103924E-2</v>
      </c>
      <c r="R963" s="13">
        <v>2.4185856476964362E-2</v>
      </c>
      <c r="S963" s="13">
        <v>7.9190299218844084E-3</v>
      </c>
      <c r="T963" s="13">
        <v>0</v>
      </c>
      <c r="U963" s="13">
        <v>2.4335779722787537E-2</v>
      </c>
      <c r="V963" s="13">
        <v>2.7498066610159806E-2</v>
      </c>
      <c r="W963" s="13">
        <v>2.9135008134431654E-2</v>
      </c>
      <c r="X963" s="13">
        <v>0</v>
      </c>
      <c r="Y963" s="145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3" t="s">
        <v>271</v>
      </c>
      <c r="C964" s="28"/>
      <c r="D964" s="13">
        <v>-8.8372329537017569E-3</v>
      </c>
      <c r="E964" s="13">
        <v>2.5340793496170688E-2</v>
      </c>
      <c r="F964" s="13">
        <v>8.3884923770338737E-3</v>
      </c>
      <c r="G964" s="13">
        <v>-1.2938596127686441E-2</v>
      </c>
      <c r="H964" s="13">
        <v>-0.21684470192762495</v>
      </c>
      <c r="I964" s="13">
        <v>-3.3275634289536171E-2</v>
      </c>
      <c r="J964" s="13">
        <v>-8.4028891143421047E-2</v>
      </c>
      <c r="K964" s="13">
        <v>-1.0204354011696726E-2</v>
      </c>
      <c r="L964" s="13">
        <v>-4.9850864693548602E-2</v>
      </c>
      <c r="M964" s="13">
        <v>-2.6851881927247856E-3</v>
      </c>
      <c r="N964" s="13">
        <v>3.4910640902134915E-2</v>
      </c>
      <c r="O964" s="13">
        <v>5.3366775185066384E-2</v>
      </c>
      <c r="P964" s="13">
        <v>-5.6002909454525573E-2</v>
      </c>
      <c r="Q964" s="13">
        <v>-1.9774201417660842E-2</v>
      </c>
      <c r="R964" s="13">
        <v>-2.0457761946658382E-2</v>
      </c>
      <c r="S964" s="13">
        <v>5.3252563168459499E-2</v>
      </c>
      <c r="T964" s="13">
        <v>8.2759877931956272E-2</v>
      </c>
      <c r="U964" s="13">
        <v>2.8598307644186471E-2</v>
      </c>
      <c r="V964" s="13">
        <v>-5.6686469983523113E-2</v>
      </c>
      <c r="W964" s="13">
        <v>1.0227270200036997E-2</v>
      </c>
      <c r="X964" s="13">
        <v>6.6354425236017534E-2</v>
      </c>
      <c r="Y964" s="145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45" t="s">
        <v>272</v>
      </c>
      <c r="C965" s="46"/>
      <c r="D965" s="44">
        <v>0</v>
      </c>
      <c r="E965" s="44">
        <v>0.62</v>
      </c>
      <c r="F965" s="44">
        <v>0.31</v>
      </c>
      <c r="G965" s="44">
        <v>7.0000000000000007E-2</v>
      </c>
      <c r="H965" s="44">
        <v>3.75</v>
      </c>
      <c r="I965" s="44">
        <v>0.44</v>
      </c>
      <c r="J965" s="44">
        <v>1.35</v>
      </c>
      <c r="K965" s="44">
        <v>0.02</v>
      </c>
      <c r="L965" s="44">
        <v>0.74</v>
      </c>
      <c r="M965" s="44">
        <v>0.11</v>
      </c>
      <c r="N965" s="44">
        <v>0.79</v>
      </c>
      <c r="O965" s="44">
        <v>1.1200000000000001</v>
      </c>
      <c r="P965" s="44">
        <v>0.85</v>
      </c>
      <c r="Q965" s="44">
        <v>0.2</v>
      </c>
      <c r="R965" s="44">
        <v>0.21</v>
      </c>
      <c r="S965" s="44">
        <v>1.1200000000000001</v>
      </c>
      <c r="T965" s="44">
        <v>1.63</v>
      </c>
      <c r="U965" s="44">
        <v>0.67</v>
      </c>
      <c r="V965" s="44">
        <v>0.86</v>
      </c>
      <c r="W965" s="44">
        <v>0.34</v>
      </c>
      <c r="X965" s="44">
        <v>1.35</v>
      </c>
      <c r="Y965" s="145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B966" s="3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BM966" s="53"/>
    </row>
    <row r="967" spans="1:65" ht="15">
      <c r="B967" s="8" t="s">
        <v>539</v>
      </c>
      <c r="BM967" s="27" t="s">
        <v>66</v>
      </c>
    </row>
    <row r="968" spans="1:65" ht="15">
      <c r="A968" s="24" t="s">
        <v>63</v>
      </c>
      <c r="B968" s="18" t="s">
        <v>117</v>
      </c>
      <c r="C968" s="15" t="s">
        <v>118</v>
      </c>
      <c r="D968" s="16" t="s">
        <v>240</v>
      </c>
      <c r="E968" s="17" t="s">
        <v>240</v>
      </c>
      <c r="F968" s="17" t="s">
        <v>240</v>
      </c>
      <c r="G968" s="17" t="s">
        <v>240</v>
      </c>
      <c r="H968" s="17" t="s">
        <v>240</v>
      </c>
      <c r="I968" s="17" t="s">
        <v>240</v>
      </c>
      <c r="J968" s="17" t="s">
        <v>240</v>
      </c>
      <c r="K968" s="17" t="s">
        <v>240</v>
      </c>
      <c r="L968" s="17" t="s">
        <v>240</v>
      </c>
      <c r="M968" s="17" t="s">
        <v>240</v>
      </c>
      <c r="N968" s="17" t="s">
        <v>240</v>
      </c>
      <c r="O968" s="17" t="s">
        <v>240</v>
      </c>
      <c r="P968" s="17" t="s">
        <v>240</v>
      </c>
      <c r="Q968" s="17" t="s">
        <v>240</v>
      </c>
      <c r="R968" s="17" t="s">
        <v>240</v>
      </c>
      <c r="S968" s="17" t="s">
        <v>240</v>
      </c>
      <c r="T968" s="17" t="s">
        <v>240</v>
      </c>
      <c r="U968" s="17" t="s">
        <v>240</v>
      </c>
      <c r="V968" s="17" t="s">
        <v>240</v>
      </c>
      <c r="W968" s="145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241</v>
      </c>
      <c r="C969" s="9" t="s">
        <v>241</v>
      </c>
      <c r="D969" s="143" t="s">
        <v>243</v>
      </c>
      <c r="E969" s="144" t="s">
        <v>244</v>
      </c>
      <c r="F969" s="144" t="s">
        <v>245</v>
      </c>
      <c r="G969" s="144" t="s">
        <v>246</v>
      </c>
      <c r="H969" s="144" t="s">
        <v>247</v>
      </c>
      <c r="I969" s="144" t="s">
        <v>248</v>
      </c>
      <c r="J969" s="144" t="s">
        <v>249</v>
      </c>
      <c r="K969" s="144" t="s">
        <v>250</v>
      </c>
      <c r="L969" s="144" t="s">
        <v>251</v>
      </c>
      <c r="M969" s="144" t="s">
        <v>252</v>
      </c>
      <c r="N969" s="144" t="s">
        <v>253</v>
      </c>
      <c r="O969" s="144" t="s">
        <v>254</v>
      </c>
      <c r="P969" s="144" t="s">
        <v>255</v>
      </c>
      <c r="Q969" s="144" t="s">
        <v>257</v>
      </c>
      <c r="R969" s="144" t="s">
        <v>258</v>
      </c>
      <c r="S969" s="144" t="s">
        <v>259</v>
      </c>
      <c r="T969" s="144" t="s">
        <v>283</v>
      </c>
      <c r="U969" s="144" t="s">
        <v>285</v>
      </c>
      <c r="V969" s="144" t="s">
        <v>261</v>
      </c>
      <c r="W969" s="145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3</v>
      </c>
    </row>
    <row r="970" spans="1:65">
      <c r="A970" s="29"/>
      <c r="B970" s="19"/>
      <c r="C970" s="9"/>
      <c r="D970" s="10" t="s">
        <v>286</v>
      </c>
      <c r="E970" s="11" t="s">
        <v>286</v>
      </c>
      <c r="F970" s="11" t="s">
        <v>287</v>
      </c>
      <c r="G970" s="11" t="s">
        <v>286</v>
      </c>
      <c r="H970" s="11" t="s">
        <v>286</v>
      </c>
      <c r="I970" s="11" t="s">
        <v>287</v>
      </c>
      <c r="J970" s="11" t="s">
        <v>287</v>
      </c>
      <c r="K970" s="11" t="s">
        <v>286</v>
      </c>
      <c r="L970" s="11" t="s">
        <v>286</v>
      </c>
      <c r="M970" s="11" t="s">
        <v>286</v>
      </c>
      <c r="N970" s="11" t="s">
        <v>287</v>
      </c>
      <c r="O970" s="11" t="s">
        <v>287</v>
      </c>
      <c r="P970" s="11" t="s">
        <v>286</v>
      </c>
      <c r="Q970" s="11" t="s">
        <v>287</v>
      </c>
      <c r="R970" s="11" t="s">
        <v>287</v>
      </c>
      <c r="S970" s="11" t="s">
        <v>287</v>
      </c>
      <c r="T970" s="11" t="s">
        <v>120</v>
      </c>
      <c r="U970" s="11" t="s">
        <v>286</v>
      </c>
      <c r="V970" s="11" t="s">
        <v>286</v>
      </c>
      <c r="W970" s="145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</v>
      </c>
    </row>
    <row r="971" spans="1:65">
      <c r="A971" s="29"/>
      <c r="B971" s="19"/>
      <c r="C971" s="9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145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8">
        <v>1</v>
      </c>
      <c r="C972" s="14">
        <v>1</v>
      </c>
      <c r="D972" s="21">
        <v>0.12</v>
      </c>
      <c r="E972" s="21">
        <v>0.12</v>
      </c>
      <c r="F972" s="21">
        <v>0.12</v>
      </c>
      <c r="G972" s="21">
        <v>0.11</v>
      </c>
      <c r="H972" s="21">
        <v>0.11</v>
      </c>
      <c r="I972" s="140" t="s">
        <v>110</v>
      </c>
      <c r="J972" s="140">
        <v>0.11</v>
      </c>
      <c r="K972" s="21">
        <v>0.12</v>
      </c>
      <c r="L972" s="140">
        <v>0.1</v>
      </c>
      <c r="M972" s="21">
        <v>0.11</v>
      </c>
      <c r="N972" s="21">
        <v>0.12</v>
      </c>
      <c r="O972" s="21">
        <v>0.12</v>
      </c>
      <c r="P972" s="140">
        <v>0.11</v>
      </c>
      <c r="Q972" s="21">
        <v>0.12</v>
      </c>
      <c r="R972" s="21">
        <v>0.1</v>
      </c>
      <c r="S972" s="21">
        <v>0.1288733893917719</v>
      </c>
      <c r="T972" s="21">
        <v>0.12690456239270587</v>
      </c>
      <c r="U972" s="140">
        <v>7.0000000000000007E-2</v>
      </c>
      <c r="V972" s="21">
        <v>0.13</v>
      </c>
      <c r="W972" s="145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>
        <v>1</v>
      </c>
      <c r="C973" s="9">
        <v>2</v>
      </c>
      <c r="D973" s="11">
        <v>0.12</v>
      </c>
      <c r="E973" s="11">
        <v>0.12</v>
      </c>
      <c r="F973" s="11">
        <v>0.11</v>
      </c>
      <c r="G973" s="11">
        <v>0.12</v>
      </c>
      <c r="H973" s="11">
        <v>0.111</v>
      </c>
      <c r="I973" s="141" t="s">
        <v>110</v>
      </c>
      <c r="J973" s="141">
        <v>0.1</v>
      </c>
      <c r="K973" s="11">
        <v>0.12</v>
      </c>
      <c r="L973" s="141">
        <v>0.1</v>
      </c>
      <c r="M973" s="11">
        <v>0.11</v>
      </c>
      <c r="N973" s="11">
        <v>0.12</v>
      </c>
      <c r="O973" s="11">
        <v>0.12</v>
      </c>
      <c r="P973" s="141">
        <v>0.1</v>
      </c>
      <c r="Q973" s="11">
        <v>0.12</v>
      </c>
      <c r="R973" s="146">
        <v>0.09</v>
      </c>
      <c r="S973" s="11">
        <v>0.12382203774990218</v>
      </c>
      <c r="T973" s="11">
        <v>0.12789025335155788</v>
      </c>
      <c r="U973" s="141">
        <v>7.0000000000000007E-2</v>
      </c>
      <c r="V973" s="11">
        <v>0.12</v>
      </c>
      <c r="W973" s="145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 t="e">
        <v>#N/A</v>
      </c>
    </row>
    <row r="974" spans="1:65">
      <c r="A974" s="29"/>
      <c r="B974" s="19">
        <v>1</v>
      </c>
      <c r="C974" s="9">
        <v>3</v>
      </c>
      <c r="D974" s="11">
        <v>0.13</v>
      </c>
      <c r="E974" s="11">
        <v>0.12</v>
      </c>
      <c r="F974" s="11">
        <v>0.12</v>
      </c>
      <c r="G974" s="11">
        <v>0.12</v>
      </c>
      <c r="H974" s="11">
        <v>0.111</v>
      </c>
      <c r="I974" s="141" t="s">
        <v>110</v>
      </c>
      <c r="J974" s="141">
        <v>0.09</v>
      </c>
      <c r="K974" s="11">
        <v>0.12</v>
      </c>
      <c r="L974" s="141">
        <v>0.09</v>
      </c>
      <c r="M974" s="11">
        <v>0.11</v>
      </c>
      <c r="N974" s="11">
        <v>0.12</v>
      </c>
      <c r="O974" s="11">
        <v>0.13</v>
      </c>
      <c r="P974" s="141">
        <v>0.1</v>
      </c>
      <c r="Q974" s="11">
        <v>0.12</v>
      </c>
      <c r="R974" s="11">
        <v>0.13</v>
      </c>
      <c r="S974" s="11">
        <v>0.12009564488716042</v>
      </c>
      <c r="T974" s="11">
        <v>0.12406283788180388</v>
      </c>
      <c r="U974" s="141">
        <v>7.0000000000000007E-2</v>
      </c>
      <c r="V974" s="11">
        <v>0.12</v>
      </c>
      <c r="W974" s="145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16</v>
      </c>
    </row>
    <row r="975" spans="1:65">
      <c r="A975" s="29"/>
      <c r="B975" s="19">
        <v>1</v>
      </c>
      <c r="C975" s="9">
        <v>4</v>
      </c>
      <c r="D975" s="11">
        <v>0.12</v>
      </c>
      <c r="E975" s="11">
        <v>0.13</v>
      </c>
      <c r="F975" s="11">
        <v>0.12</v>
      </c>
      <c r="G975" s="11">
        <v>0.12</v>
      </c>
      <c r="H975" s="11">
        <v>0.11700000000000001</v>
      </c>
      <c r="I975" s="141" t="s">
        <v>110</v>
      </c>
      <c r="J975" s="141">
        <v>0.1</v>
      </c>
      <c r="K975" s="11">
        <v>0.13</v>
      </c>
      <c r="L975" s="141">
        <v>0.09</v>
      </c>
      <c r="M975" s="11">
        <v>0.11</v>
      </c>
      <c r="N975" s="11">
        <v>0.12</v>
      </c>
      <c r="O975" s="11">
        <v>0.12</v>
      </c>
      <c r="P975" s="141">
        <v>0.1</v>
      </c>
      <c r="Q975" s="11">
        <v>0.12</v>
      </c>
      <c r="R975" s="11">
        <v>0.14000000000000001</v>
      </c>
      <c r="S975" s="11">
        <v>0.11869027778577262</v>
      </c>
      <c r="T975" s="146">
        <v>9.1812050148444069E-2</v>
      </c>
      <c r="U975" s="141">
        <v>0.06</v>
      </c>
      <c r="V975" s="11">
        <v>0.12</v>
      </c>
      <c r="W975" s="145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0.11886630043350323</v>
      </c>
    </row>
    <row r="976" spans="1:65">
      <c r="A976" s="29"/>
      <c r="B976" s="19">
        <v>1</v>
      </c>
      <c r="C976" s="9">
        <v>5</v>
      </c>
      <c r="D976" s="11">
        <v>0.12</v>
      </c>
      <c r="E976" s="11">
        <v>0.12</v>
      </c>
      <c r="F976" s="11">
        <v>0.13</v>
      </c>
      <c r="G976" s="11">
        <v>0.11</v>
      </c>
      <c r="H976" s="11">
        <v>0.11700000000000001</v>
      </c>
      <c r="I976" s="141" t="s">
        <v>110</v>
      </c>
      <c r="J976" s="141">
        <v>0.11</v>
      </c>
      <c r="K976" s="11">
        <v>0.12</v>
      </c>
      <c r="L976" s="141">
        <v>0.09</v>
      </c>
      <c r="M976" s="11">
        <v>0.1</v>
      </c>
      <c r="N976" s="11">
        <v>0.12</v>
      </c>
      <c r="O976" s="11">
        <v>0.12</v>
      </c>
      <c r="P976" s="141">
        <v>0.1</v>
      </c>
      <c r="Q976" s="11">
        <v>0.12</v>
      </c>
      <c r="R976" s="11">
        <v>0.11</v>
      </c>
      <c r="S976" s="11">
        <v>0.12495365519718629</v>
      </c>
      <c r="T976" s="11">
        <v>0.11655898372728987</v>
      </c>
      <c r="U976" s="141">
        <v>7.0000000000000007E-2</v>
      </c>
      <c r="V976" s="11">
        <v>0.12</v>
      </c>
      <c r="W976" s="145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68</v>
      </c>
    </row>
    <row r="977" spans="1:65">
      <c r="A977" s="29"/>
      <c r="B977" s="19">
        <v>1</v>
      </c>
      <c r="C977" s="9">
        <v>6</v>
      </c>
      <c r="D977" s="11">
        <v>0.12</v>
      </c>
      <c r="E977" s="11">
        <v>0.12</v>
      </c>
      <c r="F977" s="11">
        <v>0.12</v>
      </c>
      <c r="G977" s="11">
        <v>0.12</v>
      </c>
      <c r="H977" s="11">
        <v>0.108</v>
      </c>
      <c r="I977" s="141" t="s">
        <v>110</v>
      </c>
      <c r="J977" s="141">
        <v>0.08</v>
      </c>
      <c r="K977" s="11">
        <v>0.13</v>
      </c>
      <c r="L977" s="141">
        <v>0.1</v>
      </c>
      <c r="M977" s="11">
        <v>0.1</v>
      </c>
      <c r="N977" s="11">
        <v>0.12</v>
      </c>
      <c r="O977" s="11">
        <v>0.12</v>
      </c>
      <c r="P977" s="141">
        <v>0.1</v>
      </c>
      <c r="Q977" s="11">
        <v>0.12</v>
      </c>
      <c r="R977" s="11">
        <v>0.1</v>
      </c>
      <c r="S977" s="11">
        <v>0.12204510369069932</v>
      </c>
      <c r="T977" s="11">
        <v>0.10149096907312387</v>
      </c>
      <c r="U977" s="141">
        <v>0.06</v>
      </c>
      <c r="V977" s="11">
        <v>0.12</v>
      </c>
      <c r="W977" s="145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9"/>
      <c r="B978" s="20" t="s">
        <v>268</v>
      </c>
      <c r="C978" s="12"/>
      <c r="D978" s="22">
        <v>0.12166666666666666</v>
      </c>
      <c r="E978" s="22">
        <v>0.12166666666666666</v>
      </c>
      <c r="F978" s="22">
        <v>0.12</v>
      </c>
      <c r="G978" s="22">
        <v>0.11666666666666665</v>
      </c>
      <c r="H978" s="22">
        <v>0.11233333333333334</v>
      </c>
      <c r="I978" s="22" t="s">
        <v>632</v>
      </c>
      <c r="J978" s="22">
        <v>9.8333333333333328E-2</v>
      </c>
      <c r="K978" s="22">
        <v>0.12333333333333334</v>
      </c>
      <c r="L978" s="22">
        <v>9.4999999999999987E-2</v>
      </c>
      <c r="M978" s="22">
        <v>0.10666666666666667</v>
      </c>
      <c r="N978" s="22">
        <v>0.12</v>
      </c>
      <c r="O978" s="22">
        <v>0.12166666666666666</v>
      </c>
      <c r="P978" s="22">
        <v>0.10166666666666667</v>
      </c>
      <c r="Q978" s="22">
        <v>0.12</v>
      </c>
      <c r="R978" s="22">
        <v>0.11166666666666668</v>
      </c>
      <c r="S978" s="22">
        <v>0.12308001811708212</v>
      </c>
      <c r="T978" s="22">
        <v>0.11478660942915424</v>
      </c>
      <c r="U978" s="22">
        <v>6.6666666666666666E-2</v>
      </c>
      <c r="V978" s="22">
        <v>0.12166666666666666</v>
      </c>
      <c r="W978" s="145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9"/>
      <c r="B979" s="3" t="s">
        <v>269</v>
      </c>
      <c r="C979" s="28"/>
      <c r="D979" s="11">
        <v>0.12</v>
      </c>
      <c r="E979" s="11">
        <v>0.12</v>
      </c>
      <c r="F979" s="11">
        <v>0.12</v>
      </c>
      <c r="G979" s="11">
        <v>0.12</v>
      </c>
      <c r="H979" s="11">
        <v>0.111</v>
      </c>
      <c r="I979" s="11" t="s">
        <v>632</v>
      </c>
      <c r="J979" s="11">
        <v>0.1</v>
      </c>
      <c r="K979" s="11">
        <v>0.12</v>
      </c>
      <c r="L979" s="11">
        <v>9.5000000000000001E-2</v>
      </c>
      <c r="M979" s="11">
        <v>0.11</v>
      </c>
      <c r="N979" s="11">
        <v>0.12</v>
      </c>
      <c r="O979" s="11">
        <v>0.12</v>
      </c>
      <c r="P979" s="11">
        <v>0.1</v>
      </c>
      <c r="Q979" s="11">
        <v>0.12</v>
      </c>
      <c r="R979" s="11">
        <v>0.10500000000000001</v>
      </c>
      <c r="S979" s="11">
        <v>0.12293357072030076</v>
      </c>
      <c r="T979" s="11">
        <v>0.12031091080454687</v>
      </c>
      <c r="U979" s="11">
        <v>7.0000000000000007E-2</v>
      </c>
      <c r="V979" s="11">
        <v>0.12</v>
      </c>
      <c r="W979" s="145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3" t="s">
        <v>270</v>
      </c>
      <c r="C980" s="28"/>
      <c r="D980" s="23">
        <v>4.0824829046386332E-3</v>
      </c>
      <c r="E980" s="23">
        <v>4.0824829046386332E-3</v>
      </c>
      <c r="F980" s="23">
        <v>6.3245553203367597E-3</v>
      </c>
      <c r="G980" s="23">
        <v>5.1639777949432199E-3</v>
      </c>
      <c r="H980" s="23">
        <v>3.777124126457415E-3</v>
      </c>
      <c r="I980" s="23" t="s">
        <v>632</v>
      </c>
      <c r="J980" s="23">
        <v>1.1690451944500189E-2</v>
      </c>
      <c r="K980" s="23">
        <v>5.1639777949432268E-3</v>
      </c>
      <c r="L980" s="23">
        <v>5.4772255750516656E-3</v>
      </c>
      <c r="M980" s="23">
        <v>5.1639777949432199E-3</v>
      </c>
      <c r="N980" s="23">
        <v>0</v>
      </c>
      <c r="O980" s="23">
        <v>4.0824829046386332E-3</v>
      </c>
      <c r="P980" s="23">
        <v>4.0824829046386272E-3</v>
      </c>
      <c r="Q980" s="23">
        <v>0</v>
      </c>
      <c r="R980" s="23">
        <v>1.940790217067952E-2</v>
      </c>
      <c r="S980" s="23">
        <v>3.6570920522066741E-3</v>
      </c>
      <c r="T980" s="23">
        <v>1.4915390840673205E-2</v>
      </c>
      <c r="U980" s="23">
        <v>5.1639777949432268E-3</v>
      </c>
      <c r="V980" s="23">
        <v>4.0824829046386332E-3</v>
      </c>
      <c r="W980" s="227"/>
      <c r="X980" s="228"/>
      <c r="Y980" s="228"/>
      <c r="Z980" s="228"/>
      <c r="AA980" s="228"/>
      <c r="AB980" s="228"/>
      <c r="AC980" s="228"/>
      <c r="AD980" s="228"/>
      <c r="AE980" s="228"/>
      <c r="AF980" s="228"/>
      <c r="AG980" s="228"/>
      <c r="AH980" s="228"/>
      <c r="AI980" s="228"/>
      <c r="AJ980" s="228"/>
      <c r="AK980" s="228"/>
      <c r="AL980" s="228"/>
      <c r="AM980" s="228"/>
      <c r="AN980" s="228"/>
      <c r="AO980" s="228"/>
      <c r="AP980" s="228"/>
      <c r="AQ980" s="228"/>
      <c r="AR980" s="228"/>
      <c r="AS980" s="228"/>
      <c r="AT980" s="228"/>
      <c r="AU980" s="228"/>
      <c r="AV980" s="228"/>
      <c r="AW980" s="228"/>
      <c r="AX980" s="228"/>
      <c r="AY980" s="228"/>
      <c r="AZ980" s="228"/>
      <c r="BA980" s="228"/>
      <c r="BB980" s="228"/>
      <c r="BC980" s="228"/>
      <c r="BD980" s="228"/>
      <c r="BE980" s="228"/>
      <c r="BF980" s="228"/>
      <c r="BG980" s="228"/>
      <c r="BH980" s="228"/>
      <c r="BI980" s="228"/>
      <c r="BJ980" s="228"/>
      <c r="BK980" s="228"/>
      <c r="BL980" s="228"/>
      <c r="BM980" s="54"/>
    </row>
    <row r="981" spans="1:65">
      <c r="A981" s="29"/>
      <c r="B981" s="3" t="s">
        <v>86</v>
      </c>
      <c r="C981" s="28"/>
      <c r="D981" s="13">
        <v>3.3554654010728498E-2</v>
      </c>
      <c r="E981" s="13">
        <v>3.3554654010728498E-2</v>
      </c>
      <c r="F981" s="13">
        <v>5.2704627669473002E-2</v>
      </c>
      <c r="G981" s="13">
        <v>4.4262666813799034E-2</v>
      </c>
      <c r="H981" s="13">
        <v>3.3624250383893897E-2</v>
      </c>
      <c r="I981" s="13" t="s">
        <v>632</v>
      </c>
      <c r="J981" s="13">
        <v>0.11888595197796803</v>
      </c>
      <c r="K981" s="13">
        <v>4.1870090229269408E-2</v>
      </c>
      <c r="L981" s="13">
        <v>5.7655006053175438E-2</v>
      </c>
      <c r="M981" s="13">
        <v>4.8412291827592685E-2</v>
      </c>
      <c r="N981" s="13">
        <v>0</v>
      </c>
      <c r="O981" s="13">
        <v>3.3554654010728498E-2</v>
      </c>
      <c r="P981" s="13">
        <v>4.0155569553822559E-2</v>
      </c>
      <c r="Q981" s="13">
        <v>0</v>
      </c>
      <c r="R981" s="13">
        <v>0.17380210899115986</v>
      </c>
      <c r="S981" s="13">
        <v>2.9713125722225668E-2</v>
      </c>
      <c r="T981" s="13">
        <v>0.12994016388191093</v>
      </c>
      <c r="U981" s="13">
        <v>7.7459666924148407E-2</v>
      </c>
      <c r="V981" s="13">
        <v>3.3554654010728498E-2</v>
      </c>
      <c r="W981" s="145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271</v>
      </c>
      <c r="C982" s="28"/>
      <c r="D982" s="13">
        <v>2.3558958451222578E-2</v>
      </c>
      <c r="E982" s="13">
        <v>2.3558958451222578E-2</v>
      </c>
      <c r="F982" s="13">
        <v>9.5376028560003601E-3</v>
      </c>
      <c r="G982" s="13">
        <v>-1.8505108334444187E-2</v>
      </c>
      <c r="H982" s="13">
        <v>-5.4960632882021909E-2</v>
      </c>
      <c r="I982" s="13" t="s">
        <v>632</v>
      </c>
      <c r="J982" s="13">
        <v>-0.1727400198818887</v>
      </c>
      <c r="K982" s="13">
        <v>3.7580314046444796E-2</v>
      </c>
      <c r="L982" s="13">
        <v>-0.20078273107233324</v>
      </c>
      <c r="M982" s="13">
        <v>-0.10263324190577738</v>
      </c>
      <c r="N982" s="13">
        <v>9.5376028560003601E-3</v>
      </c>
      <c r="O982" s="13">
        <v>2.3558958451222578E-2</v>
      </c>
      <c r="P982" s="13">
        <v>-0.14469730869144415</v>
      </c>
      <c r="Q982" s="13">
        <v>9.5376028560003601E-3</v>
      </c>
      <c r="R982" s="13">
        <v>-6.056917512011073E-2</v>
      </c>
      <c r="S982" s="13">
        <v>3.5449220411601479E-2</v>
      </c>
      <c r="T982" s="13">
        <v>-3.4321678974363889E-2</v>
      </c>
      <c r="U982" s="13">
        <v>-0.43914577619111095</v>
      </c>
      <c r="V982" s="13">
        <v>2.3558958451222578E-2</v>
      </c>
      <c r="W982" s="145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45" t="s">
        <v>272</v>
      </c>
      <c r="C983" s="46"/>
      <c r="D983" s="44">
        <v>0.67</v>
      </c>
      <c r="E983" s="44">
        <v>0.67</v>
      </c>
      <c r="F983" s="44">
        <v>0.45</v>
      </c>
      <c r="G983" s="44">
        <v>0</v>
      </c>
      <c r="H983" s="44">
        <v>0.57999999999999996</v>
      </c>
      <c r="I983" s="44">
        <v>8.99</v>
      </c>
      <c r="J983" s="44">
        <v>2.4700000000000002</v>
      </c>
      <c r="K983" s="44">
        <v>0.9</v>
      </c>
      <c r="L983" s="44">
        <v>2.92</v>
      </c>
      <c r="M983" s="44">
        <v>1.35</v>
      </c>
      <c r="N983" s="44">
        <v>0.45</v>
      </c>
      <c r="O983" s="44">
        <v>0.67</v>
      </c>
      <c r="P983" s="44">
        <v>2.02</v>
      </c>
      <c r="Q983" s="44">
        <v>0.45</v>
      </c>
      <c r="R983" s="44">
        <v>0.67</v>
      </c>
      <c r="S983" s="44">
        <v>0.86</v>
      </c>
      <c r="T983" s="44">
        <v>0.25</v>
      </c>
      <c r="U983" s="44">
        <v>6.74</v>
      </c>
      <c r="V983" s="44">
        <v>0.67</v>
      </c>
      <c r="W983" s="145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B984" s="3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BM984" s="53"/>
    </row>
    <row r="985" spans="1:65" ht="15">
      <c r="B985" s="8" t="s">
        <v>540</v>
      </c>
      <c r="BM985" s="27" t="s">
        <v>66</v>
      </c>
    </row>
    <row r="986" spans="1:65" ht="15">
      <c r="A986" s="24" t="s">
        <v>64</v>
      </c>
      <c r="B986" s="18" t="s">
        <v>117</v>
      </c>
      <c r="C986" s="15" t="s">
        <v>118</v>
      </c>
      <c r="D986" s="16" t="s">
        <v>240</v>
      </c>
      <c r="E986" s="17" t="s">
        <v>240</v>
      </c>
      <c r="F986" s="17" t="s">
        <v>240</v>
      </c>
      <c r="G986" s="17" t="s">
        <v>240</v>
      </c>
      <c r="H986" s="17" t="s">
        <v>240</v>
      </c>
      <c r="I986" s="17" t="s">
        <v>240</v>
      </c>
      <c r="J986" s="17" t="s">
        <v>240</v>
      </c>
      <c r="K986" s="145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 t="s">
        <v>241</v>
      </c>
      <c r="C987" s="9" t="s">
        <v>241</v>
      </c>
      <c r="D987" s="143" t="s">
        <v>243</v>
      </c>
      <c r="E987" s="144" t="s">
        <v>245</v>
      </c>
      <c r="F987" s="144" t="s">
        <v>247</v>
      </c>
      <c r="G987" s="144" t="s">
        <v>249</v>
      </c>
      <c r="H987" s="144" t="s">
        <v>254</v>
      </c>
      <c r="I987" s="144" t="s">
        <v>258</v>
      </c>
      <c r="J987" s="144" t="s">
        <v>259</v>
      </c>
      <c r="K987" s="145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s">
        <v>3</v>
      </c>
    </row>
    <row r="988" spans="1:65">
      <c r="A988" s="29"/>
      <c r="B988" s="19"/>
      <c r="C988" s="9"/>
      <c r="D988" s="10" t="s">
        <v>286</v>
      </c>
      <c r="E988" s="11" t="s">
        <v>287</v>
      </c>
      <c r="F988" s="11" t="s">
        <v>286</v>
      </c>
      <c r="G988" s="11" t="s">
        <v>287</v>
      </c>
      <c r="H988" s="11" t="s">
        <v>287</v>
      </c>
      <c r="I988" s="11" t="s">
        <v>287</v>
      </c>
      <c r="J988" s="11" t="s">
        <v>287</v>
      </c>
      <c r="K988" s="145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2</v>
      </c>
    </row>
    <row r="989" spans="1:65">
      <c r="A989" s="29"/>
      <c r="B989" s="19"/>
      <c r="C989" s="9"/>
      <c r="D989" s="25"/>
      <c r="E989" s="25"/>
      <c r="F989" s="25"/>
      <c r="G989" s="25"/>
      <c r="H989" s="25"/>
      <c r="I989" s="25"/>
      <c r="J989" s="25"/>
      <c r="K989" s="145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2</v>
      </c>
    </row>
    <row r="990" spans="1:65">
      <c r="A990" s="29"/>
      <c r="B990" s="18">
        <v>1</v>
      </c>
      <c r="C990" s="14">
        <v>1</v>
      </c>
      <c r="D990" s="21">
        <v>0.12</v>
      </c>
      <c r="E990" s="21">
        <v>0.12</v>
      </c>
      <c r="F990" s="21">
        <v>0.1</v>
      </c>
      <c r="G990" s="21">
        <v>0.09</v>
      </c>
      <c r="H990" s="21">
        <v>0.14000000000000001</v>
      </c>
      <c r="I990" s="21">
        <v>0.14000000000000001</v>
      </c>
      <c r="J990" s="21">
        <v>0.14258549258784936</v>
      </c>
      <c r="K990" s="145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>
        <v>1</v>
      </c>
      <c r="C991" s="9">
        <v>2</v>
      </c>
      <c r="D991" s="11">
        <v>0.12</v>
      </c>
      <c r="E991" s="11">
        <v>0.12</v>
      </c>
      <c r="F991" s="11">
        <v>0.11</v>
      </c>
      <c r="G991" s="11">
        <v>0.08</v>
      </c>
      <c r="H991" s="11">
        <v>0.14000000000000001</v>
      </c>
      <c r="I991" s="11">
        <v>0.13</v>
      </c>
      <c r="J991" s="11">
        <v>0.13830734037990755</v>
      </c>
      <c r="K991" s="145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 t="e">
        <v>#N/A</v>
      </c>
    </row>
    <row r="992" spans="1:65">
      <c r="A992" s="29"/>
      <c r="B992" s="19">
        <v>1</v>
      </c>
      <c r="C992" s="9">
        <v>3</v>
      </c>
      <c r="D992" s="11">
        <v>0.11</v>
      </c>
      <c r="E992" s="11">
        <v>0.13</v>
      </c>
      <c r="F992" s="11">
        <v>0.11</v>
      </c>
      <c r="G992" s="11">
        <v>0.1</v>
      </c>
      <c r="H992" s="11">
        <v>0.15</v>
      </c>
      <c r="I992" s="11">
        <v>0.14000000000000001</v>
      </c>
      <c r="J992" s="11">
        <v>0.14034809399114462</v>
      </c>
      <c r="K992" s="145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16</v>
      </c>
    </row>
    <row r="993" spans="1:65">
      <c r="A993" s="29"/>
      <c r="B993" s="19">
        <v>1</v>
      </c>
      <c r="C993" s="9">
        <v>4</v>
      </c>
      <c r="D993" s="11">
        <v>0.11</v>
      </c>
      <c r="E993" s="11">
        <v>0.12</v>
      </c>
      <c r="F993" s="11">
        <v>0.11</v>
      </c>
      <c r="G993" s="11">
        <v>0.1</v>
      </c>
      <c r="H993" s="11">
        <v>0.14000000000000001</v>
      </c>
      <c r="I993" s="11">
        <v>0.14000000000000001</v>
      </c>
      <c r="J993" s="11">
        <v>0.13315604939204051</v>
      </c>
      <c r="K993" s="145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0.12248725539257908</v>
      </c>
    </row>
    <row r="994" spans="1:65">
      <c r="A994" s="29"/>
      <c r="B994" s="19">
        <v>1</v>
      </c>
      <c r="C994" s="9">
        <v>5</v>
      </c>
      <c r="D994" s="11">
        <v>0.11</v>
      </c>
      <c r="E994" s="11">
        <v>0.12</v>
      </c>
      <c r="F994" s="11">
        <v>0.11</v>
      </c>
      <c r="G994" s="11">
        <v>0.09</v>
      </c>
      <c r="H994" s="11">
        <v>0.14000000000000001</v>
      </c>
      <c r="I994" s="11">
        <v>0.14000000000000001</v>
      </c>
      <c r="J994" s="11">
        <v>0.14329467660786066</v>
      </c>
      <c r="K994" s="145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69</v>
      </c>
    </row>
    <row r="995" spans="1:65">
      <c r="A995" s="29"/>
      <c r="B995" s="19">
        <v>1</v>
      </c>
      <c r="C995" s="9">
        <v>6</v>
      </c>
      <c r="D995" s="11">
        <v>0.13</v>
      </c>
      <c r="E995" s="11">
        <v>0.13</v>
      </c>
      <c r="F995" s="11">
        <v>0.1</v>
      </c>
      <c r="G995" s="11">
        <v>0.09</v>
      </c>
      <c r="H995" s="11">
        <v>0.14000000000000001</v>
      </c>
      <c r="I995" s="11">
        <v>0.13</v>
      </c>
      <c r="J995" s="11">
        <v>0.14677307352951807</v>
      </c>
      <c r="K995" s="14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20" t="s">
        <v>268</v>
      </c>
      <c r="C996" s="12"/>
      <c r="D996" s="22">
        <v>0.11666666666666665</v>
      </c>
      <c r="E996" s="22">
        <v>0.12333333333333334</v>
      </c>
      <c r="F996" s="22">
        <v>0.10666666666666667</v>
      </c>
      <c r="G996" s="22">
        <v>9.166666666666666E-2</v>
      </c>
      <c r="H996" s="22">
        <v>0.14166666666666669</v>
      </c>
      <c r="I996" s="22">
        <v>0.13666666666666669</v>
      </c>
      <c r="J996" s="22">
        <v>0.14074412108138679</v>
      </c>
      <c r="K996" s="145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3" t="s">
        <v>269</v>
      </c>
      <c r="C997" s="28"/>
      <c r="D997" s="11">
        <v>0.11499999999999999</v>
      </c>
      <c r="E997" s="11">
        <v>0.12</v>
      </c>
      <c r="F997" s="11">
        <v>0.11</v>
      </c>
      <c r="G997" s="11">
        <v>0.09</v>
      </c>
      <c r="H997" s="11">
        <v>0.14000000000000001</v>
      </c>
      <c r="I997" s="11">
        <v>0.14000000000000001</v>
      </c>
      <c r="J997" s="11">
        <v>0.14146679328949699</v>
      </c>
      <c r="K997" s="145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3" t="s">
        <v>270</v>
      </c>
      <c r="C998" s="28"/>
      <c r="D998" s="23">
        <v>8.1649658092772612E-3</v>
      </c>
      <c r="E998" s="23">
        <v>5.1639777949432268E-3</v>
      </c>
      <c r="F998" s="23">
        <v>5.1639777949432199E-3</v>
      </c>
      <c r="G998" s="23">
        <v>7.5277265270908113E-3</v>
      </c>
      <c r="H998" s="23">
        <v>4.0824829046386228E-3</v>
      </c>
      <c r="I998" s="23">
        <v>5.1639777949432277E-3</v>
      </c>
      <c r="J998" s="23">
        <v>4.6886633435603512E-3</v>
      </c>
      <c r="K998" s="145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3" t="s">
        <v>86</v>
      </c>
      <c r="C999" s="28"/>
      <c r="D999" s="13">
        <v>6.9985421222376526E-2</v>
      </c>
      <c r="E999" s="13">
        <v>4.1870090229269408E-2</v>
      </c>
      <c r="F999" s="13">
        <v>4.8412291827592685E-2</v>
      </c>
      <c r="G999" s="13">
        <v>8.2120653022808854E-2</v>
      </c>
      <c r="H999" s="13">
        <v>2.881752638568439E-2</v>
      </c>
      <c r="I999" s="13">
        <v>3.7785203377633365E-2</v>
      </c>
      <c r="J999" s="13">
        <v>3.3313386786856136E-2</v>
      </c>
      <c r="K999" s="145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271</v>
      </c>
      <c r="C1000" s="28"/>
      <c r="D1000" s="13">
        <v>-4.7519953869952336E-2</v>
      </c>
      <c r="E1000" s="13">
        <v>6.9074773374790954E-3</v>
      </c>
      <c r="F1000" s="13">
        <v>-0.12916110068109909</v>
      </c>
      <c r="G1000" s="13">
        <v>-0.25162282089781962</v>
      </c>
      <c r="H1000" s="13">
        <v>0.15658291315791528</v>
      </c>
      <c r="I1000" s="13">
        <v>0.11576233975234174</v>
      </c>
      <c r="J1000" s="13">
        <v>0.14905114520113405</v>
      </c>
      <c r="K1000" s="145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45" t="s">
        <v>272</v>
      </c>
      <c r="C1001" s="46"/>
      <c r="D1001" s="44">
        <v>0.27</v>
      </c>
      <c r="E1001" s="44">
        <v>0</v>
      </c>
      <c r="F1001" s="44">
        <v>0.67</v>
      </c>
      <c r="G1001" s="44">
        <v>1.28</v>
      </c>
      <c r="H1001" s="44">
        <v>0.74</v>
      </c>
      <c r="I1001" s="44">
        <v>0.54</v>
      </c>
      <c r="J1001" s="44">
        <v>0.7</v>
      </c>
      <c r="K1001" s="145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B1002" s="30"/>
      <c r="C1002" s="20"/>
      <c r="D1002" s="20"/>
      <c r="E1002" s="20"/>
      <c r="F1002" s="20"/>
      <c r="G1002" s="20"/>
      <c r="H1002" s="20"/>
      <c r="I1002" s="20"/>
      <c r="J1002" s="20"/>
      <c r="BM1002" s="53"/>
    </row>
    <row r="1003" spans="1:65" ht="15">
      <c r="B1003" s="8" t="s">
        <v>541</v>
      </c>
      <c r="BM1003" s="27" t="s">
        <v>66</v>
      </c>
    </row>
    <row r="1004" spans="1:65" ht="15">
      <c r="A1004" s="24" t="s">
        <v>32</v>
      </c>
      <c r="B1004" s="18" t="s">
        <v>117</v>
      </c>
      <c r="C1004" s="15" t="s">
        <v>118</v>
      </c>
      <c r="D1004" s="16" t="s">
        <v>240</v>
      </c>
      <c r="E1004" s="17" t="s">
        <v>240</v>
      </c>
      <c r="F1004" s="17" t="s">
        <v>240</v>
      </c>
      <c r="G1004" s="17" t="s">
        <v>240</v>
      </c>
      <c r="H1004" s="17" t="s">
        <v>240</v>
      </c>
      <c r="I1004" s="17" t="s">
        <v>240</v>
      </c>
      <c r="J1004" s="17" t="s">
        <v>240</v>
      </c>
      <c r="K1004" s="17" t="s">
        <v>240</v>
      </c>
      <c r="L1004" s="17" t="s">
        <v>240</v>
      </c>
      <c r="M1004" s="17" t="s">
        <v>240</v>
      </c>
      <c r="N1004" s="17" t="s">
        <v>240</v>
      </c>
      <c r="O1004" s="17" t="s">
        <v>240</v>
      </c>
      <c r="P1004" s="17" t="s">
        <v>240</v>
      </c>
      <c r="Q1004" s="17" t="s">
        <v>240</v>
      </c>
      <c r="R1004" s="17" t="s">
        <v>240</v>
      </c>
      <c r="S1004" s="17" t="s">
        <v>240</v>
      </c>
      <c r="T1004" s="17" t="s">
        <v>240</v>
      </c>
      <c r="U1004" s="17" t="s">
        <v>240</v>
      </c>
      <c r="V1004" s="17" t="s">
        <v>240</v>
      </c>
      <c r="W1004" s="17" t="s">
        <v>240</v>
      </c>
      <c r="X1004" s="145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</v>
      </c>
    </row>
    <row r="1005" spans="1:65">
      <c r="A1005" s="29"/>
      <c r="B1005" s="19" t="s">
        <v>241</v>
      </c>
      <c r="C1005" s="9" t="s">
        <v>241</v>
      </c>
      <c r="D1005" s="143" t="s">
        <v>243</v>
      </c>
      <c r="E1005" s="144" t="s">
        <v>244</v>
      </c>
      <c r="F1005" s="144" t="s">
        <v>245</v>
      </c>
      <c r="G1005" s="144" t="s">
        <v>246</v>
      </c>
      <c r="H1005" s="144" t="s">
        <v>247</v>
      </c>
      <c r="I1005" s="144" t="s">
        <v>248</v>
      </c>
      <c r="J1005" s="144" t="s">
        <v>249</v>
      </c>
      <c r="K1005" s="144" t="s">
        <v>250</v>
      </c>
      <c r="L1005" s="144" t="s">
        <v>251</v>
      </c>
      <c r="M1005" s="144" t="s">
        <v>252</v>
      </c>
      <c r="N1005" s="144" t="s">
        <v>253</v>
      </c>
      <c r="O1005" s="144" t="s">
        <v>254</v>
      </c>
      <c r="P1005" s="144" t="s">
        <v>255</v>
      </c>
      <c r="Q1005" s="144" t="s">
        <v>257</v>
      </c>
      <c r="R1005" s="144" t="s">
        <v>258</v>
      </c>
      <c r="S1005" s="144" t="s">
        <v>259</v>
      </c>
      <c r="T1005" s="144" t="s">
        <v>260</v>
      </c>
      <c r="U1005" s="144" t="s">
        <v>283</v>
      </c>
      <c r="V1005" s="144" t="s">
        <v>285</v>
      </c>
      <c r="W1005" s="144" t="s">
        <v>261</v>
      </c>
      <c r="X1005" s="145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 t="s">
        <v>3</v>
      </c>
    </row>
    <row r="1006" spans="1:65">
      <c r="A1006" s="29"/>
      <c r="B1006" s="19"/>
      <c r="C1006" s="9"/>
      <c r="D1006" s="10" t="s">
        <v>286</v>
      </c>
      <c r="E1006" s="11" t="s">
        <v>286</v>
      </c>
      <c r="F1006" s="11" t="s">
        <v>287</v>
      </c>
      <c r="G1006" s="11" t="s">
        <v>286</v>
      </c>
      <c r="H1006" s="11" t="s">
        <v>286</v>
      </c>
      <c r="I1006" s="11" t="s">
        <v>287</v>
      </c>
      <c r="J1006" s="11" t="s">
        <v>287</v>
      </c>
      <c r="K1006" s="11" t="s">
        <v>286</v>
      </c>
      <c r="L1006" s="11" t="s">
        <v>286</v>
      </c>
      <c r="M1006" s="11" t="s">
        <v>286</v>
      </c>
      <c r="N1006" s="11" t="s">
        <v>287</v>
      </c>
      <c r="O1006" s="11" t="s">
        <v>287</v>
      </c>
      <c r="P1006" s="11" t="s">
        <v>286</v>
      </c>
      <c r="Q1006" s="11" t="s">
        <v>287</v>
      </c>
      <c r="R1006" s="11" t="s">
        <v>287</v>
      </c>
      <c r="S1006" s="11" t="s">
        <v>287</v>
      </c>
      <c r="T1006" s="11" t="s">
        <v>287</v>
      </c>
      <c r="U1006" s="11" t="s">
        <v>120</v>
      </c>
      <c r="V1006" s="11" t="s">
        <v>286</v>
      </c>
      <c r="W1006" s="11" t="s">
        <v>286</v>
      </c>
      <c r="X1006" s="145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2</v>
      </c>
    </row>
    <row r="1007" spans="1:65">
      <c r="A1007" s="29"/>
      <c r="B1007" s="19"/>
      <c r="C1007" s="9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145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3</v>
      </c>
    </row>
    <row r="1008" spans="1:65">
      <c r="A1008" s="29"/>
      <c r="B1008" s="18">
        <v>1</v>
      </c>
      <c r="C1008" s="14">
        <v>1</v>
      </c>
      <c r="D1008" s="21">
        <v>0.6</v>
      </c>
      <c r="E1008" s="21">
        <v>0.7</v>
      </c>
      <c r="F1008" s="21">
        <v>0.71</v>
      </c>
      <c r="G1008" s="21">
        <v>0.6</v>
      </c>
      <c r="H1008" s="21">
        <v>0.6</v>
      </c>
      <c r="I1008" s="21">
        <v>0.72435000000000005</v>
      </c>
      <c r="J1008" s="140">
        <v>0.5</v>
      </c>
      <c r="K1008" s="21">
        <v>0.7</v>
      </c>
      <c r="L1008" s="21">
        <v>0.7</v>
      </c>
      <c r="M1008" s="21">
        <v>0.7</v>
      </c>
      <c r="N1008" s="21">
        <v>0.68</v>
      </c>
      <c r="O1008" s="21">
        <v>0.69</v>
      </c>
      <c r="P1008" s="21">
        <v>0.6</v>
      </c>
      <c r="Q1008" s="21">
        <v>0.68</v>
      </c>
      <c r="R1008" s="21">
        <v>0.8</v>
      </c>
      <c r="S1008" s="140">
        <v>1.0017960751532431</v>
      </c>
      <c r="T1008" s="21">
        <v>0.7</v>
      </c>
      <c r="U1008" s="21">
        <v>0.7151286370526142</v>
      </c>
      <c r="V1008" s="21">
        <v>0.71</v>
      </c>
      <c r="W1008" s="21">
        <v>0.73</v>
      </c>
      <c r="X1008" s="145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>
        <v>1</v>
      </c>
      <c r="C1009" s="9">
        <v>2</v>
      </c>
      <c r="D1009" s="11">
        <v>0.6</v>
      </c>
      <c r="E1009" s="11">
        <v>0.7</v>
      </c>
      <c r="F1009" s="11">
        <v>0.65</v>
      </c>
      <c r="G1009" s="11">
        <v>0.6</v>
      </c>
      <c r="H1009" s="11">
        <v>0.63</v>
      </c>
      <c r="I1009" s="11">
        <v>0.72408270000000008</v>
      </c>
      <c r="J1009" s="141">
        <v>0.5</v>
      </c>
      <c r="K1009" s="11">
        <v>0.6</v>
      </c>
      <c r="L1009" s="11">
        <v>0.7</v>
      </c>
      <c r="M1009" s="11">
        <v>0.6</v>
      </c>
      <c r="N1009" s="11">
        <v>0.67</v>
      </c>
      <c r="O1009" s="11">
        <v>0.69</v>
      </c>
      <c r="P1009" s="11">
        <v>0.6</v>
      </c>
      <c r="Q1009" s="11">
        <v>0.63</v>
      </c>
      <c r="R1009" s="11">
        <v>0.7</v>
      </c>
      <c r="S1009" s="141">
        <v>0.91766018238928726</v>
      </c>
      <c r="T1009" s="11">
        <v>0.77</v>
      </c>
      <c r="U1009" s="11">
        <v>0.72866120499684417</v>
      </c>
      <c r="V1009" s="11">
        <v>0.76</v>
      </c>
      <c r="W1009" s="11">
        <v>0.69</v>
      </c>
      <c r="X1009" s="145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14</v>
      </c>
    </row>
    <row r="1010" spans="1:65">
      <c r="A1010" s="29"/>
      <c r="B1010" s="19">
        <v>1</v>
      </c>
      <c r="C1010" s="9">
        <v>3</v>
      </c>
      <c r="D1010" s="11">
        <v>0.7</v>
      </c>
      <c r="E1010" s="11">
        <v>0.7</v>
      </c>
      <c r="F1010" s="11">
        <v>0.68</v>
      </c>
      <c r="G1010" s="11">
        <v>0.6</v>
      </c>
      <c r="H1010" s="11">
        <v>0.63</v>
      </c>
      <c r="I1010" s="11">
        <v>0.73602650000000003</v>
      </c>
      <c r="J1010" s="141">
        <v>0.5</v>
      </c>
      <c r="K1010" s="11">
        <v>0.7</v>
      </c>
      <c r="L1010" s="11">
        <v>0.8</v>
      </c>
      <c r="M1010" s="11">
        <v>0.7</v>
      </c>
      <c r="N1010" s="11">
        <v>0.67</v>
      </c>
      <c r="O1010" s="11">
        <v>0.68</v>
      </c>
      <c r="P1010" s="11">
        <v>0.6</v>
      </c>
      <c r="Q1010" s="11">
        <v>0.73</v>
      </c>
      <c r="R1010" s="11">
        <v>0.6</v>
      </c>
      <c r="S1010" s="141">
        <v>0.98265251266929288</v>
      </c>
      <c r="T1010" s="11">
        <v>0.8</v>
      </c>
      <c r="U1010" s="11">
        <v>0.61910384628584014</v>
      </c>
      <c r="V1010" s="11">
        <v>0.61</v>
      </c>
      <c r="W1010" s="11">
        <v>0.69</v>
      </c>
      <c r="X1010" s="145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16</v>
      </c>
    </row>
    <row r="1011" spans="1:65">
      <c r="A1011" s="29"/>
      <c r="B1011" s="19">
        <v>1</v>
      </c>
      <c r="C1011" s="9">
        <v>4</v>
      </c>
      <c r="D1011" s="11">
        <v>0.6</v>
      </c>
      <c r="E1011" s="11">
        <v>0.7</v>
      </c>
      <c r="F1011" s="11">
        <v>0.63</v>
      </c>
      <c r="G1011" s="11">
        <v>0.6</v>
      </c>
      <c r="H1011" s="11">
        <v>0.68</v>
      </c>
      <c r="I1011" s="11">
        <v>0.71743100000000004</v>
      </c>
      <c r="J1011" s="141">
        <v>0.6</v>
      </c>
      <c r="K1011" s="11">
        <v>0.6</v>
      </c>
      <c r="L1011" s="11">
        <v>0.7</v>
      </c>
      <c r="M1011" s="11">
        <v>0.7</v>
      </c>
      <c r="N1011" s="11">
        <v>0.67</v>
      </c>
      <c r="O1011" s="11">
        <v>0.73</v>
      </c>
      <c r="P1011" s="11">
        <v>0.7</v>
      </c>
      <c r="Q1011" s="11">
        <v>0.63</v>
      </c>
      <c r="R1011" s="11">
        <v>0.7</v>
      </c>
      <c r="S1011" s="141">
        <v>1.0379213976723221</v>
      </c>
      <c r="T1011" s="11">
        <v>0.69</v>
      </c>
      <c r="U1011" s="11">
        <v>0.58675117936235821</v>
      </c>
      <c r="V1011" s="11">
        <v>0.62</v>
      </c>
      <c r="W1011" s="11">
        <v>0.76</v>
      </c>
      <c r="X1011" s="145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0.6754133232209335</v>
      </c>
    </row>
    <row r="1012" spans="1:65">
      <c r="A1012" s="29"/>
      <c r="B1012" s="19">
        <v>1</v>
      </c>
      <c r="C1012" s="9">
        <v>5</v>
      </c>
      <c r="D1012" s="11">
        <v>0.8</v>
      </c>
      <c r="E1012" s="11">
        <v>0.7</v>
      </c>
      <c r="F1012" s="11">
        <v>0.69</v>
      </c>
      <c r="G1012" s="11">
        <v>0.6</v>
      </c>
      <c r="H1012" s="11">
        <v>0.63</v>
      </c>
      <c r="I1012" s="11">
        <v>0.73843000000000003</v>
      </c>
      <c r="J1012" s="141">
        <v>0.6</v>
      </c>
      <c r="K1012" s="11">
        <v>0.7</v>
      </c>
      <c r="L1012" s="11">
        <v>0.6</v>
      </c>
      <c r="M1012" s="11">
        <v>0.6</v>
      </c>
      <c r="N1012" s="11">
        <v>0.68</v>
      </c>
      <c r="O1012" s="11">
        <v>0.67</v>
      </c>
      <c r="P1012" s="11">
        <v>0.6</v>
      </c>
      <c r="Q1012" s="11">
        <v>0.75</v>
      </c>
      <c r="R1012" s="11">
        <v>0.7</v>
      </c>
      <c r="S1012" s="141">
        <v>1.0445209018655297</v>
      </c>
      <c r="T1012" s="11">
        <v>0.62</v>
      </c>
      <c r="U1012" s="11">
        <v>0.5606889501805512</v>
      </c>
      <c r="V1012" s="11">
        <v>0.79</v>
      </c>
      <c r="W1012" s="11">
        <v>0.73</v>
      </c>
      <c r="X1012" s="145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70</v>
      </c>
    </row>
    <row r="1013" spans="1:65">
      <c r="A1013" s="29"/>
      <c r="B1013" s="19">
        <v>1</v>
      </c>
      <c r="C1013" s="9">
        <v>6</v>
      </c>
      <c r="D1013" s="11">
        <v>0.7</v>
      </c>
      <c r="E1013" s="11">
        <v>0.8</v>
      </c>
      <c r="F1013" s="11">
        <v>0.65</v>
      </c>
      <c r="G1013" s="11">
        <v>0.6</v>
      </c>
      <c r="H1013" s="11">
        <v>0.64</v>
      </c>
      <c r="I1013" s="11">
        <v>0.75298850000000006</v>
      </c>
      <c r="J1013" s="141">
        <v>0.5</v>
      </c>
      <c r="K1013" s="11">
        <v>0.6</v>
      </c>
      <c r="L1013" s="11">
        <v>0.7</v>
      </c>
      <c r="M1013" s="11">
        <v>0.7</v>
      </c>
      <c r="N1013" s="11">
        <v>0.67</v>
      </c>
      <c r="O1013" s="11">
        <v>0.72</v>
      </c>
      <c r="P1013" s="11">
        <v>0.6</v>
      </c>
      <c r="Q1013" s="11">
        <v>0.68</v>
      </c>
      <c r="R1013" s="11">
        <v>0.7</v>
      </c>
      <c r="S1013" s="141">
        <v>1.0349163516229101</v>
      </c>
      <c r="T1013" s="11">
        <v>0.7</v>
      </c>
      <c r="U1013" s="11">
        <v>0.61099638998260319</v>
      </c>
      <c r="V1013" s="11">
        <v>0.62</v>
      </c>
      <c r="W1013" s="11">
        <v>0.7</v>
      </c>
      <c r="X1013" s="145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9"/>
      <c r="B1014" s="20" t="s">
        <v>268</v>
      </c>
      <c r="C1014" s="12"/>
      <c r="D1014" s="22">
        <v>0.66666666666666663</v>
      </c>
      <c r="E1014" s="22">
        <v>0.71666666666666667</v>
      </c>
      <c r="F1014" s="22">
        <v>0.66833333333333333</v>
      </c>
      <c r="G1014" s="22">
        <v>0.6</v>
      </c>
      <c r="H1014" s="22">
        <v>0.63500000000000001</v>
      </c>
      <c r="I1014" s="22">
        <v>0.7322181166666667</v>
      </c>
      <c r="J1014" s="22">
        <v>0.53333333333333333</v>
      </c>
      <c r="K1014" s="22">
        <v>0.65</v>
      </c>
      <c r="L1014" s="22">
        <v>0.70000000000000007</v>
      </c>
      <c r="M1014" s="22">
        <v>0.66666666666666663</v>
      </c>
      <c r="N1014" s="22">
        <v>0.67333333333333334</v>
      </c>
      <c r="O1014" s="22">
        <v>0.69666666666666666</v>
      </c>
      <c r="P1014" s="22">
        <v>0.6166666666666667</v>
      </c>
      <c r="Q1014" s="22">
        <v>0.68333333333333324</v>
      </c>
      <c r="R1014" s="22">
        <v>0.70000000000000007</v>
      </c>
      <c r="S1014" s="22">
        <v>1.0032445702287642</v>
      </c>
      <c r="T1014" s="22">
        <v>0.71333333333333337</v>
      </c>
      <c r="U1014" s="22">
        <v>0.63688836797680193</v>
      </c>
      <c r="V1014" s="22">
        <v>0.68500000000000005</v>
      </c>
      <c r="W1014" s="22">
        <v>0.71666666666666667</v>
      </c>
      <c r="X1014" s="145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3" t="s">
        <v>269</v>
      </c>
      <c r="C1015" s="28"/>
      <c r="D1015" s="11">
        <v>0.64999999999999991</v>
      </c>
      <c r="E1015" s="11">
        <v>0.7</v>
      </c>
      <c r="F1015" s="11">
        <v>0.66500000000000004</v>
      </c>
      <c r="G1015" s="11">
        <v>0.6</v>
      </c>
      <c r="H1015" s="11">
        <v>0.63</v>
      </c>
      <c r="I1015" s="11">
        <v>0.73018825000000009</v>
      </c>
      <c r="J1015" s="11">
        <v>0.5</v>
      </c>
      <c r="K1015" s="11">
        <v>0.64999999999999991</v>
      </c>
      <c r="L1015" s="11">
        <v>0.7</v>
      </c>
      <c r="M1015" s="11">
        <v>0.7</v>
      </c>
      <c r="N1015" s="11">
        <v>0.67</v>
      </c>
      <c r="O1015" s="11">
        <v>0.69</v>
      </c>
      <c r="P1015" s="11">
        <v>0.6</v>
      </c>
      <c r="Q1015" s="11">
        <v>0.68</v>
      </c>
      <c r="R1015" s="11">
        <v>0.7</v>
      </c>
      <c r="S1015" s="11">
        <v>1.0183562133880766</v>
      </c>
      <c r="T1015" s="11">
        <v>0.7</v>
      </c>
      <c r="U1015" s="11">
        <v>0.61505011813422161</v>
      </c>
      <c r="V1015" s="11">
        <v>0.66500000000000004</v>
      </c>
      <c r="W1015" s="11">
        <v>0.71499999999999997</v>
      </c>
      <c r="X1015" s="145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3" t="s">
        <v>270</v>
      </c>
      <c r="C1016" s="28"/>
      <c r="D1016" s="23">
        <v>8.1649658092772456E-2</v>
      </c>
      <c r="E1016" s="23">
        <v>4.0824829046386339E-2</v>
      </c>
      <c r="F1016" s="23">
        <v>2.9944392908634255E-2</v>
      </c>
      <c r="G1016" s="23">
        <v>0</v>
      </c>
      <c r="H1016" s="23">
        <v>2.588435821108959E-2</v>
      </c>
      <c r="I1016" s="23">
        <v>1.2893806152632614E-2</v>
      </c>
      <c r="J1016" s="23">
        <v>5.1639777949432218E-2</v>
      </c>
      <c r="K1016" s="23">
        <v>5.4772255750516599E-2</v>
      </c>
      <c r="L1016" s="23">
        <v>6.3245553203367597E-2</v>
      </c>
      <c r="M1016" s="23">
        <v>5.1639777949432218E-2</v>
      </c>
      <c r="N1016" s="23">
        <v>5.1639777949432268E-3</v>
      </c>
      <c r="O1016" s="23">
        <v>2.3380903889000222E-2</v>
      </c>
      <c r="P1016" s="23">
        <v>4.0824829046386291E-2</v>
      </c>
      <c r="Q1016" s="23">
        <v>4.9665548085837792E-2</v>
      </c>
      <c r="R1016" s="23">
        <v>6.3245553203367597E-2</v>
      </c>
      <c r="S1016" s="23">
        <v>4.8291071775208097E-2</v>
      </c>
      <c r="T1016" s="23">
        <v>6.377042156569665E-2</v>
      </c>
      <c r="U1016" s="23">
        <v>6.9066006125501386E-2</v>
      </c>
      <c r="V1016" s="23">
        <v>7.9183331579316327E-2</v>
      </c>
      <c r="W1016" s="23">
        <v>2.8047578623950194E-2</v>
      </c>
      <c r="X1016" s="227"/>
      <c r="Y1016" s="228"/>
      <c r="Z1016" s="228"/>
      <c r="AA1016" s="228"/>
      <c r="AB1016" s="228"/>
      <c r="AC1016" s="228"/>
      <c r="AD1016" s="228"/>
      <c r="AE1016" s="228"/>
      <c r="AF1016" s="228"/>
      <c r="AG1016" s="228"/>
      <c r="AH1016" s="228"/>
      <c r="AI1016" s="228"/>
      <c r="AJ1016" s="228"/>
      <c r="AK1016" s="228"/>
      <c r="AL1016" s="228"/>
      <c r="AM1016" s="228"/>
      <c r="AN1016" s="228"/>
      <c r="AO1016" s="228"/>
      <c r="AP1016" s="228"/>
      <c r="AQ1016" s="228"/>
      <c r="AR1016" s="228"/>
      <c r="AS1016" s="228"/>
      <c r="AT1016" s="228"/>
      <c r="AU1016" s="228"/>
      <c r="AV1016" s="228"/>
      <c r="AW1016" s="228"/>
      <c r="AX1016" s="228"/>
      <c r="AY1016" s="228"/>
      <c r="AZ1016" s="228"/>
      <c r="BA1016" s="228"/>
      <c r="BB1016" s="228"/>
      <c r="BC1016" s="228"/>
      <c r="BD1016" s="228"/>
      <c r="BE1016" s="228"/>
      <c r="BF1016" s="228"/>
      <c r="BG1016" s="228"/>
      <c r="BH1016" s="228"/>
      <c r="BI1016" s="228"/>
      <c r="BJ1016" s="228"/>
      <c r="BK1016" s="228"/>
      <c r="BL1016" s="228"/>
      <c r="BM1016" s="54"/>
    </row>
    <row r="1017" spans="1:65">
      <c r="A1017" s="29"/>
      <c r="B1017" s="3" t="s">
        <v>86</v>
      </c>
      <c r="C1017" s="28"/>
      <c r="D1017" s="13">
        <v>0.12247448713915869</v>
      </c>
      <c r="E1017" s="13">
        <v>5.6964877739143729E-2</v>
      </c>
      <c r="F1017" s="13">
        <v>4.4804577918155994E-2</v>
      </c>
      <c r="G1017" s="13">
        <v>0</v>
      </c>
      <c r="H1017" s="13">
        <v>4.0762768836361561E-2</v>
      </c>
      <c r="I1017" s="13">
        <v>1.7609242190469266E-2</v>
      </c>
      <c r="J1017" s="13">
        <v>9.6824583655185412E-2</v>
      </c>
      <c r="K1017" s="13">
        <v>8.4265008846948611E-2</v>
      </c>
      <c r="L1017" s="13">
        <v>9.0350790290525132E-2</v>
      </c>
      <c r="M1017" s="13">
        <v>7.7459666924148338E-2</v>
      </c>
      <c r="N1017" s="13">
        <v>7.6692739528859801E-3</v>
      </c>
      <c r="O1017" s="13">
        <v>3.3561106060765872E-2</v>
      </c>
      <c r="P1017" s="13">
        <v>6.6202425480626409E-2</v>
      </c>
      <c r="Q1017" s="13">
        <v>7.2681289881713851E-2</v>
      </c>
      <c r="R1017" s="13">
        <v>9.0350790290525132E-2</v>
      </c>
      <c r="S1017" s="13">
        <v>4.8134894728806311E-2</v>
      </c>
      <c r="T1017" s="13">
        <v>8.9397787241630819E-2</v>
      </c>
      <c r="U1017" s="13">
        <v>0.1084428757034813</v>
      </c>
      <c r="V1017" s="13">
        <v>0.11559610449535229</v>
      </c>
      <c r="W1017" s="13">
        <v>3.9136156219465389E-2</v>
      </c>
      <c r="X1017" s="145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9"/>
      <c r="B1018" s="3" t="s">
        <v>271</v>
      </c>
      <c r="C1018" s="28"/>
      <c r="D1018" s="13">
        <v>-1.2950079978516715E-2</v>
      </c>
      <c r="E1018" s="13">
        <v>6.1078664023094476E-2</v>
      </c>
      <c r="F1018" s="13">
        <v>-1.0482455178463024E-2</v>
      </c>
      <c r="G1018" s="13">
        <v>-0.11165507198066504</v>
      </c>
      <c r="H1018" s="13">
        <v>-5.9834951179537188E-2</v>
      </c>
      <c r="I1018" s="13">
        <v>8.4103750241171671E-2</v>
      </c>
      <c r="J1018" s="13">
        <v>-0.21036006398281337</v>
      </c>
      <c r="K1018" s="13">
        <v>-3.7626327979053742E-2</v>
      </c>
      <c r="L1018" s="13">
        <v>3.640241602255756E-2</v>
      </c>
      <c r="M1018" s="13">
        <v>-1.2950079978516715E-2</v>
      </c>
      <c r="N1018" s="13">
        <v>-3.0795807783018381E-3</v>
      </c>
      <c r="O1018" s="13">
        <v>3.1467166422449955E-2</v>
      </c>
      <c r="P1018" s="13">
        <v>-8.6978823980127906E-2</v>
      </c>
      <c r="Q1018" s="13">
        <v>1.17261680220202E-2</v>
      </c>
      <c r="R1018" s="13">
        <v>3.640241602255756E-2</v>
      </c>
      <c r="S1018" s="13">
        <v>0.48537870920943371</v>
      </c>
      <c r="T1018" s="13">
        <v>5.6143414422987092E-2</v>
      </c>
      <c r="U1018" s="13">
        <v>-5.7039080988826929E-2</v>
      </c>
      <c r="V1018" s="13">
        <v>1.4193792822074114E-2</v>
      </c>
      <c r="W1018" s="13">
        <v>6.1078664023094476E-2</v>
      </c>
      <c r="X1018" s="145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45" t="s">
        <v>272</v>
      </c>
      <c r="C1019" s="46"/>
      <c r="D1019" s="44">
        <v>0.25</v>
      </c>
      <c r="E1019" s="44">
        <v>0.82</v>
      </c>
      <c r="F1019" s="44">
        <v>0.21</v>
      </c>
      <c r="G1019" s="44">
        <v>1.67</v>
      </c>
      <c r="H1019" s="44">
        <v>0.92</v>
      </c>
      <c r="I1019" s="44">
        <v>1.1499999999999999</v>
      </c>
      <c r="J1019" s="44">
        <v>3.09</v>
      </c>
      <c r="K1019" s="44">
        <v>0.6</v>
      </c>
      <c r="L1019" s="44">
        <v>0.46</v>
      </c>
      <c r="M1019" s="44">
        <v>0.25</v>
      </c>
      <c r="N1019" s="44">
        <v>0.11</v>
      </c>
      <c r="O1019" s="44">
        <v>0.39</v>
      </c>
      <c r="P1019" s="44">
        <v>1.31</v>
      </c>
      <c r="Q1019" s="44">
        <v>0.11</v>
      </c>
      <c r="R1019" s="44">
        <v>0.46</v>
      </c>
      <c r="S1019" s="44">
        <v>6.92</v>
      </c>
      <c r="T1019" s="44">
        <v>0.75</v>
      </c>
      <c r="U1019" s="44">
        <v>0.88</v>
      </c>
      <c r="V1019" s="44">
        <v>0.14000000000000001</v>
      </c>
      <c r="W1019" s="44">
        <v>0.82</v>
      </c>
      <c r="X1019" s="145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B1020" s="3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BM1020" s="53"/>
    </row>
    <row r="1021" spans="1:65" ht="15">
      <c r="B1021" s="8" t="s">
        <v>542</v>
      </c>
      <c r="BM1021" s="27" t="s">
        <v>66</v>
      </c>
    </row>
    <row r="1022" spans="1:65" ht="15">
      <c r="A1022" s="24" t="s">
        <v>65</v>
      </c>
      <c r="B1022" s="18" t="s">
        <v>117</v>
      </c>
      <c r="C1022" s="15" t="s">
        <v>118</v>
      </c>
      <c r="D1022" s="16" t="s">
        <v>240</v>
      </c>
      <c r="E1022" s="17" t="s">
        <v>240</v>
      </c>
      <c r="F1022" s="17" t="s">
        <v>240</v>
      </c>
      <c r="G1022" s="17" t="s">
        <v>240</v>
      </c>
      <c r="H1022" s="17" t="s">
        <v>240</v>
      </c>
      <c r="I1022" s="17" t="s">
        <v>240</v>
      </c>
      <c r="J1022" s="17" t="s">
        <v>240</v>
      </c>
      <c r="K1022" s="17" t="s">
        <v>240</v>
      </c>
      <c r="L1022" s="17" t="s">
        <v>240</v>
      </c>
      <c r="M1022" s="17" t="s">
        <v>240</v>
      </c>
      <c r="N1022" s="17" t="s">
        <v>240</v>
      </c>
      <c r="O1022" s="17" t="s">
        <v>240</v>
      </c>
      <c r="P1022" s="17" t="s">
        <v>240</v>
      </c>
      <c r="Q1022" s="17" t="s">
        <v>240</v>
      </c>
      <c r="R1022" s="17" t="s">
        <v>240</v>
      </c>
      <c r="S1022" s="17" t="s">
        <v>240</v>
      </c>
      <c r="T1022" s="17" t="s">
        <v>240</v>
      </c>
      <c r="U1022" s="17" t="s">
        <v>240</v>
      </c>
      <c r="V1022" s="17" t="s">
        <v>240</v>
      </c>
      <c r="W1022" s="17" t="s">
        <v>240</v>
      </c>
      <c r="X1022" s="17" t="s">
        <v>240</v>
      </c>
      <c r="Y1022" s="145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9" t="s">
        <v>241</v>
      </c>
      <c r="C1023" s="9" t="s">
        <v>241</v>
      </c>
      <c r="D1023" s="143" t="s">
        <v>243</v>
      </c>
      <c r="E1023" s="144" t="s">
        <v>244</v>
      </c>
      <c r="F1023" s="144" t="s">
        <v>245</v>
      </c>
      <c r="G1023" s="144" t="s">
        <v>246</v>
      </c>
      <c r="H1023" s="144" t="s">
        <v>247</v>
      </c>
      <c r="I1023" s="144" t="s">
        <v>248</v>
      </c>
      <c r="J1023" s="144" t="s">
        <v>249</v>
      </c>
      <c r="K1023" s="144" t="s">
        <v>250</v>
      </c>
      <c r="L1023" s="144" t="s">
        <v>251</v>
      </c>
      <c r="M1023" s="144" t="s">
        <v>252</v>
      </c>
      <c r="N1023" s="144" t="s">
        <v>253</v>
      </c>
      <c r="O1023" s="144" t="s">
        <v>254</v>
      </c>
      <c r="P1023" s="144" t="s">
        <v>255</v>
      </c>
      <c r="Q1023" s="144" t="s">
        <v>257</v>
      </c>
      <c r="R1023" s="144" t="s">
        <v>258</v>
      </c>
      <c r="S1023" s="144" t="s">
        <v>259</v>
      </c>
      <c r="T1023" s="144" t="s">
        <v>260</v>
      </c>
      <c r="U1023" s="144" t="s">
        <v>283</v>
      </c>
      <c r="V1023" s="144" t="s">
        <v>285</v>
      </c>
      <c r="W1023" s="144" t="s">
        <v>275</v>
      </c>
      <c r="X1023" s="144" t="s">
        <v>261</v>
      </c>
      <c r="Y1023" s="145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 t="s">
        <v>3</v>
      </c>
    </row>
    <row r="1024" spans="1:65">
      <c r="A1024" s="29"/>
      <c r="B1024" s="19"/>
      <c r="C1024" s="9"/>
      <c r="D1024" s="10" t="s">
        <v>286</v>
      </c>
      <c r="E1024" s="11" t="s">
        <v>286</v>
      </c>
      <c r="F1024" s="11" t="s">
        <v>120</v>
      </c>
      <c r="G1024" s="11" t="s">
        <v>286</v>
      </c>
      <c r="H1024" s="11" t="s">
        <v>286</v>
      </c>
      <c r="I1024" s="11" t="s">
        <v>120</v>
      </c>
      <c r="J1024" s="11" t="s">
        <v>287</v>
      </c>
      <c r="K1024" s="11" t="s">
        <v>286</v>
      </c>
      <c r="L1024" s="11" t="s">
        <v>286</v>
      </c>
      <c r="M1024" s="11" t="s">
        <v>286</v>
      </c>
      <c r="N1024" s="11" t="s">
        <v>120</v>
      </c>
      <c r="O1024" s="11" t="s">
        <v>120</v>
      </c>
      <c r="P1024" s="11" t="s">
        <v>286</v>
      </c>
      <c r="Q1024" s="11" t="s">
        <v>286</v>
      </c>
      <c r="R1024" s="11" t="s">
        <v>287</v>
      </c>
      <c r="S1024" s="11" t="s">
        <v>287</v>
      </c>
      <c r="T1024" s="11" t="s">
        <v>120</v>
      </c>
      <c r="U1024" s="11" t="s">
        <v>120</v>
      </c>
      <c r="V1024" s="11" t="s">
        <v>286</v>
      </c>
      <c r="W1024" s="11" t="s">
        <v>120</v>
      </c>
      <c r="X1024" s="11" t="s">
        <v>286</v>
      </c>
      <c r="Y1024" s="145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0</v>
      </c>
    </row>
    <row r="1025" spans="1:65">
      <c r="A1025" s="29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145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0</v>
      </c>
    </row>
    <row r="1026" spans="1:65">
      <c r="A1026" s="29"/>
      <c r="B1026" s="18">
        <v>1</v>
      </c>
      <c r="C1026" s="14">
        <v>1</v>
      </c>
      <c r="D1026" s="205">
        <v>203</v>
      </c>
      <c r="E1026" s="205">
        <v>208</v>
      </c>
      <c r="F1026" s="205">
        <v>188</v>
      </c>
      <c r="G1026" s="205">
        <v>205</v>
      </c>
      <c r="H1026" s="221">
        <v>139</v>
      </c>
      <c r="I1026" s="221">
        <v>175.07742712951199</v>
      </c>
      <c r="J1026" s="221">
        <v>180</v>
      </c>
      <c r="K1026" s="205">
        <v>207</v>
      </c>
      <c r="L1026" s="205">
        <v>196</v>
      </c>
      <c r="M1026" s="205">
        <v>207</v>
      </c>
      <c r="N1026" s="205">
        <v>210</v>
      </c>
      <c r="O1026" s="221">
        <v>219</v>
      </c>
      <c r="P1026" s="205">
        <v>196</v>
      </c>
      <c r="Q1026" s="205">
        <v>204</v>
      </c>
      <c r="R1026" s="205">
        <v>201</v>
      </c>
      <c r="S1026" s="205">
        <v>203.50570181985628</v>
      </c>
      <c r="T1026" s="205">
        <v>202</v>
      </c>
      <c r="U1026" s="221">
        <v>232.39124037895263</v>
      </c>
      <c r="V1026" s="205">
        <v>205</v>
      </c>
      <c r="W1026" s="205">
        <v>195.3</v>
      </c>
      <c r="X1026" s="205">
        <v>199</v>
      </c>
      <c r="Y1026" s="207"/>
      <c r="Z1026" s="208"/>
      <c r="AA1026" s="208"/>
      <c r="AB1026" s="208"/>
      <c r="AC1026" s="208"/>
      <c r="AD1026" s="208"/>
      <c r="AE1026" s="208"/>
      <c r="AF1026" s="208"/>
      <c r="AG1026" s="208"/>
      <c r="AH1026" s="208"/>
      <c r="AI1026" s="208"/>
      <c r="AJ1026" s="208"/>
      <c r="AK1026" s="208"/>
      <c r="AL1026" s="208"/>
      <c r="AM1026" s="208"/>
      <c r="AN1026" s="208"/>
      <c r="AO1026" s="208"/>
      <c r="AP1026" s="208"/>
      <c r="AQ1026" s="208"/>
      <c r="AR1026" s="208"/>
      <c r="AS1026" s="208"/>
      <c r="AT1026" s="208"/>
      <c r="AU1026" s="208"/>
      <c r="AV1026" s="208"/>
      <c r="AW1026" s="208"/>
      <c r="AX1026" s="208"/>
      <c r="AY1026" s="208"/>
      <c r="AZ1026" s="208"/>
      <c r="BA1026" s="208"/>
      <c r="BB1026" s="208"/>
      <c r="BC1026" s="208"/>
      <c r="BD1026" s="208"/>
      <c r="BE1026" s="208"/>
      <c r="BF1026" s="208"/>
      <c r="BG1026" s="208"/>
      <c r="BH1026" s="208"/>
      <c r="BI1026" s="208"/>
      <c r="BJ1026" s="208"/>
      <c r="BK1026" s="208"/>
      <c r="BL1026" s="208"/>
      <c r="BM1026" s="209">
        <v>1</v>
      </c>
    </row>
    <row r="1027" spans="1:65">
      <c r="A1027" s="29"/>
      <c r="B1027" s="19">
        <v>1</v>
      </c>
      <c r="C1027" s="9">
        <v>2</v>
      </c>
      <c r="D1027" s="211">
        <v>200</v>
      </c>
      <c r="E1027" s="211">
        <v>207</v>
      </c>
      <c r="F1027" s="211">
        <v>194</v>
      </c>
      <c r="G1027" s="211">
        <v>208</v>
      </c>
      <c r="H1027" s="222">
        <v>140</v>
      </c>
      <c r="I1027" s="222">
        <v>175.72228258249999</v>
      </c>
      <c r="J1027" s="222">
        <v>180</v>
      </c>
      <c r="K1027" s="211">
        <v>207</v>
      </c>
      <c r="L1027" s="211">
        <v>202</v>
      </c>
      <c r="M1027" s="211">
        <v>202</v>
      </c>
      <c r="N1027" s="211">
        <v>211</v>
      </c>
      <c r="O1027" s="222">
        <v>221</v>
      </c>
      <c r="P1027" s="211">
        <v>197</v>
      </c>
      <c r="Q1027" s="211">
        <v>200</v>
      </c>
      <c r="R1027" s="211">
        <v>200</v>
      </c>
      <c r="S1027" s="211">
        <v>200.78181684509534</v>
      </c>
      <c r="T1027" s="211">
        <v>199</v>
      </c>
      <c r="U1027" s="222">
        <v>231.37338534863963</v>
      </c>
      <c r="V1027" s="211">
        <v>197</v>
      </c>
      <c r="W1027" s="211">
        <v>210.36</v>
      </c>
      <c r="X1027" s="211">
        <v>201</v>
      </c>
      <c r="Y1027" s="207"/>
      <c r="Z1027" s="208"/>
      <c r="AA1027" s="208"/>
      <c r="AB1027" s="208"/>
      <c r="AC1027" s="208"/>
      <c r="AD1027" s="208"/>
      <c r="AE1027" s="208"/>
      <c r="AF1027" s="208"/>
      <c r="AG1027" s="208"/>
      <c r="AH1027" s="208"/>
      <c r="AI1027" s="208"/>
      <c r="AJ1027" s="208"/>
      <c r="AK1027" s="208"/>
      <c r="AL1027" s="208"/>
      <c r="AM1027" s="208"/>
      <c r="AN1027" s="208"/>
      <c r="AO1027" s="208"/>
      <c r="AP1027" s="208"/>
      <c r="AQ1027" s="208"/>
      <c r="AR1027" s="208"/>
      <c r="AS1027" s="208"/>
      <c r="AT1027" s="208"/>
      <c r="AU1027" s="208"/>
      <c r="AV1027" s="208"/>
      <c r="AW1027" s="208"/>
      <c r="AX1027" s="208"/>
      <c r="AY1027" s="208"/>
      <c r="AZ1027" s="208"/>
      <c r="BA1027" s="208"/>
      <c r="BB1027" s="208"/>
      <c r="BC1027" s="208"/>
      <c r="BD1027" s="208"/>
      <c r="BE1027" s="208"/>
      <c r="BF1027" s="208"/>
      <c r="BG1027" s="208"/>
      <c r="BH1027" s="208"/>
      <c r="BI1027" s="208"/>
      <c r="BJ1027" s="208"/>
      <c r="BK1027" s="208"/>
      <c r="BL1027" s="208"/>
      <c r="BM1027" s="209" t="e">
        <v>#N/A</v>
      </c>
    </row>
    <row r="1028" spans="1:65">
      <c r="A1028" s="29"/>
      <c r="B1028" s="19">
        <v>1</v>
      </c>
      <c r="C1028" s="9">
        <v>3</v>
      </c>
      <c r="D1028" s="211">
        <v>203</v>
      </c>
      <c r="E1028" s="211">
        <v>209</v>
      </c>
      <c r="F1028" s="211">
        <v>187</v>
      </c>
      <c r="G1028" s="211">
        <v>211</v>
      </c>
      <c r="H1028" s="222">
        <v>137</v>
      </c>
      <c r="I1028" s="222">
        <v>174.26817612072301</v>
      </c>
      <c r="J1028" s="222">
        <v>185</v>
      </c>
      <c r="K1028" s="211">
        <v>206</v>
      </c>
      <c r="L1028" s="211">
        <v>198</v>
      </c>
      <c r="M1028" s="211">
        <v>207</v>
      </c>
      <c r="N1028" s="211">
        <v>206</v>
      </c>
      <c r="O1028" s="222">
        <v>228</v>
      </c>
      <c r="P1028" s="211">
        <v>197</v>
      </c>
      <c r="Q1028" s="211">
        <v>193</v>
      </c>
      <c r="R1028" s="211">
        <v>196</v>
      </c>
      <c r="S1028" s="211">
        <v>200.90386177465237</v>
      </c>
      <c r="T1028" s="211">
        <v>197</v>
      </c>
      <c r="U1028" s="222">
        <v>219.25542728886282</v>
      </c>
      <c r="V1028" s="211">
        <v>197</v>
      </c>
      <c r="W1028" s="211">
        <v>199.47</v>
      </c>
      <c r="X1028" s="211">
        <v>206</v>
      </c>
      <c r="Y1028" s="207"/>
      <c r="Z1028" s="208"/>
      <c r="AA1028" s="208"/>
      <c r="AB1028" s="208"/>
      <c r="AC1028" s="208"/>
      <c r="AD1028" s="208"/>
      <c r="AE1028" s="208"/>
      <c r="AF1028" s="208"/>
      <c r="AG1028" s="208"/>
      <c r="AH1028" s="208"/>
      <c r="AI1028" s="208"/>
      <c r="AJ1028" s="208"/>
      <c r="AK1028" s="208"/>
      <c r="AL1028" s="208"/>
      <c r="AM1028" s="208"/>
      <c r="AN1028" s="208"/>
      <c r="AO1028" s="208"/>
      <c r="AP1028" s="208"/>
      <c r="AQ1028" s="208"/>
      <c r="AR1028" s="208"/>
      <c r="AS1028" s="208"/>
      <c r="AT1028" s="208"/>
      <c r="AU1028" s="208"/>
      <c r="AV1028" s="208"/>
      <c r="AW1028" s="208"/>
      <c r="AX1028" s="208"/>
      <c r="AY1028" s="208"/>
      <c r="AZ1028" s="208"/>
      <c r="BA1028" s="208"/>
      <c r="BB1028" s="208"/>
      <c r="BC1028" s="208"/>
      <c r="BD1028" s="208"/>
      <c r="BE1028" s="208"/>
      <c r="BF1028" s="208"/>
      <c r="BG1028" s="208"/>
      <c r="BH1028" s="208"/>
      <c r="BI1028" s="208"/>
      <c r="BJ1028" s="208"/>
      <c r="BK1028" s="208"/>
      <c r="BL1028" s="208"/>
      <c r="BM1028" s="209">
        <v>16</v>
      </c>
    </row>
    <row r="1029" spans="1:65">
      <c r="A1029" s="29"/>
      <c r="B1029" s="19">
        <v>1</v>
      </c>
      <c r="C1029" s="9">
        <v>4</v>
      </c>
      <c r="D1029" s="211">
        <v>205</v>
      </c>
      <c r="E1029" s="211">
        <v>211</v>
      </c>
      <c r="F1029" s="234">
        <v>180</v>
      </c>
      <c r="G1029" s="211">
        <v>203</v>
      </c>
      <c r="H1029" s="222">
        <v>137</v>
      </c>
      <c r="I1029" s="222">
        <v>174.27352905864799</v>
      </c>
      <c r="J1029" s="222">
        <v>189</v>
      </c>
      <c r="K1029" s="211">
        <v>211</v>
      </c>
      <c r="L1029" s="211">
        <v>196</v>
      </c>
      <c r="M1029" s="211">
        <v>196</v>
      </c>
      <c r="N1029" s="211">
        <v>205</v>
      </c>
      <c r="O1029" s="222">
        <v>211</v>
      </c>
      <c r="P1029" s="211">
        <v>201</v>
      </c>
      <c r="Q1029" s="211">
        <v>196</v>
      </c>
      <c r="R1029" s="211">
        <v>198</v>
      </c>
      <c r="S1029" s="211">
        <v>199.61011050767749</v>
      </c>
      <c r="T1029" s="211">
        <v>200</v>
      </c>
      <c r="U1029" s="222">
        <v>215.0366926093304</v>
      </c>
      <c r="V1029" s="211">
        <v>195</v>
      </c>
      <c r="W1029" s="211">
        <v>204.44</v>
      </c>
      <c r="X1029" s="211">
        <v>193</v>
      </c>
      <c r="Y1029" s="207"/>
      <c r="Z1029" s="208"/>
      <c r="AA1029" s="208"/>
      <c r="AB1029" s="208"/>
      <c r="AC1029" s="208"/>
      <c r="AD1029" s="208"/>
      <c r="AE1029" s="208"/>
      <c r="AF1029" s="208"/>
      <c r="AG1029" s="208"/>
      <c r="AH1029" s="208"/>
      <c r="AI1029" s="208"/>
      <c r="AJ1029" s="208"/>
      <c r="AK1029" s="208"/>
      <c r="AL1029" s="208"/>
      <c r="AM1029" s="208"/>
      <c r="AN1029" s="208"/>
      <c r="AO1029" s="208"/>
      <c r="AP1029" s="208"/>
      <c r="AQ1029" s="208"/>
      <c r="AR1029" s="208"/>
      <c r="AS1029" s="208"/>
      <c r="AT1029" s="208"/>
      <c r="AU1029" s="208"/>
      <c r="AV1029" s="208"/>
      <c r="AW1029" s="208"/>
      <c r="AX1029" s="208"/>
      <c r="AY1029" s="208"/>
      <c r="AZ1029" s="208"/>
      <c r="BA1029" s="208"/>
      <c r="BB1029" s="208"/>
      <c r="BC1029" s="208"/>
      <c r="BD1029" s="208"/>
      <c r="BE1029" s="208"/>
      <c r="BF1029" s="208"/>
      <c r="BG1029" s="208"/>
      <c r="BH1029" s="208"/>
      <c r="BI1029" s="208"/>
      <c r="BJ1029" s="208"/>
      <c r="BK1029" s="208"/>
      <c r="BL1029" s="208"/>
      <c r="BM1029" s="209">
        <v>201.57105402764572</v>
      </c>
    </row>
    <row r="1030" spans="1:65">
      <c r="A1030" s="29"/>
      <c r="B1030" s="19">
        <v>1</v>
      </c>
      <c r="C1030" s="9">
        <v>5</v>
      </c>
      <c r="D1030" s="211">
        <v>203</v>
      </c>
      <c r="E1030" s="211">
        <v>210</v>
      </c>
      <c r="F1030" s="211">
        <v>192</v>
      </c>
      <c r="G1030" s="211">
        <v>202</v>
      </c>
      <c r="H1030" s="222">
        <v>136</v>
      </c>
      <c r="I1030" s="222">
        <v>176.34610216129599</v>
      </c>
      <c r="J1030" s="222">
        <v>183</v>
      </c>
      <c r="K1030" s="211">
        <v>209</v>
      </c>
      <c r="L1030" s="211">
        <v>204</v>
      </c>
      <c r="M1030" s="211">
        <v>198</v>
      </c>
      <c r="N1030" s="211">
        <v>204</v>
      </c>
      <c r="O1030" s="222">
        <v>205</v>
      </c>
      <c r="P1030" s="211">
        <v>196</v>
      </c>
      <c r="Q1030" s="211">
        <v>199</v>
      </c>
      <c r="R1030" s="211">
        <v>202</v>
      </c>
      <c r="S1030" s="211">
        <v>203.79328069995378</v>
      </c>
      <c r="T1030" s="211">
        <v>202</v>
      </c>
      <c r="U1030" s="222">
        <v>210.40411328378863</v>
      </c>
      <c r="V1030" s="211">
        <v>202</v>
      </c>
      <c r="W1030" s="211">
        <v>200.78</v>
      </c>
      <c r="X1030" s="211">
        <v>200</v>
      </c>
      <c r="Y1030" s="207"/>
      <c r="Z1030" s="208"/>
      <c r="AA1030" s="208"/>
      <c r="AB1030" s="208"/>
      <c r="AC1030" s="208"/>
      <c r="AD1030" s="208"/>
      <c r="AE1030" s="208"/>
      <c r="AF1030" s="208"/>
      <c r="AG1030" s="208"/>
      <c r="AH1030" s="208"/>
      <c r="AI1030" s="208"/>
      <c r="AJ1030" s="208"/>
      <c r="AK1030" s="208"/>
      <c r="AL1030" s="208"/>
      <c r="AM1030" s="208"/>
      <c r="AN1030" s="208"/>
      <c r="AO1030" s="208"/>
      <c r="AP1030" s="208"/>
      <c r="AQ1030" s="208"/>
      <c r="AR1030" s="208"/>
      <c r="AS1030" s="208"/>
      <c r="AT1030" s="208"/>
      <c r="AU1030" s="208"/>
      <c r="AV1030" s="208"/>
      <c r="AW1030" s="208"/>
      <c r="AX1030" s="208"/>
      <c r="AY1030" s="208"/>
      <c r="AZ1030" s="208"/>
      <c r="BA1030" s="208"/>
      <c r="BB1030" s="208"/>
      <c r="BC1030" s="208"/>
      <c r="BD1030" s="208"/>
      <c r="BE1030" s="208"/>
      <c r="BF1030" s="208"/>
      <c r="BG1030" s="208"/>
      <c r="BH1030" s="208"/>
      <c r="BI1030" s="208"/>
      <c r="BJ1030" s="208"/>
      <c r="BK1030" s="208"/>
      <c r="BL1030" s="208"/>
      <c r="BM1030" s="209">
        <v>71</v>
      </c>
    </row>
    <row r="1031" spans="1:65">
      <c r="A1031" s="29"/>
      <c r="B1031" s="19">
        <v>1</v>
      </c>
      <c r="C1031" s="9">
        <v>6</v>
      </c>
      <c r="D1031" s="211">
        <v>202</v>
      </c>
      <c r="E1031" s="211">
        <v>207</v>
      </c>
      <c r="F1031" s="211">
        <v>191</v>
      </c>
      <c r="G1031" s="211">
        <v>207</v>
      </c>
      <c r="H1031" s="222">
        <v>137</v>
      </c>
      <c r="I1031" s="222">
        <v>175.24868576640301</v>
      </c>
      <c r="J1031" s="222">
        <v>176</v>
      </c>
      <c r="K1031" s="211">
        <v>210</v>
      </c>
      <c r="L1031" s="211">
        <v>208</v>
      </c>
      <c r="M1031" s="211">
        <v>208</v>
      </c>
      <c r="N1031" s="211">
        <v>209</v>
      </c>
      <c r="O1031" s="222">
        <v>224</v>
      </c>
      <c r="P1031" s="211">
        <v>196</v>
      </c>
      <c r="Q1031" s="211">
        <v>200</v>
      </c>
      <c r="R1031" s="211">
        <v>202</v>
      </c>
      <c r="S1031" s="211">
        <v>203.03641500675465</v>
      </c>
      <c r="T1031" s="211">
        <v>193</v>
      </c>
      <c r="U1031" s="222">
        <v>201.5827778093448</v>
      </c>
      <c r="V1031" s="211">
        <v>197</v>
      </c>
      <c r="W1031" s="211">
        <v>204.44</v>
      </c>
      <c r="X1031" s="211">
        <v>202</v>
      </c>
      <c r="Y1031" s="207"/>
      <c r="Z1031" s="208"/>
      <c r="AA1031" s="208"/>
      <c r="AB1031" s="208"/>
      <c r="AC1031" s="208"/>
      <c r="AD1031" s="208"/>
      <c r="AE1031" s="208"/>
      <c r="AF1031" s="208"/>
      <c r="AG1031" s="208"/>
      <c r="AH1031" s="208"/>
      <c r="AI1031" s="208"/>
      <c r="AJ1031" s="208"/>
      <c r="AK1031" s="208"/>
      <c r="AL1031" s="208"/>
      <c r="AM1031" s="208"/>
      <c r="AN1031" s="208"/>
      <c r="AO1031" s="208"/>
      <c r="AP1031" s="208"/>
      <c r="AQ1031" s="208"/>
      <c r="AR1031" s="208"/>
      <c r="AS1031" s="208"/>
      <c r="AT1031" s="208"/>
      <c r="AU1031" s="208"/>
      <c r="AV1031" s="208"/>
      <c r="AW1031" s="208"/>
      <c r="AX1031" s="208"/>
      <c r="AY1031" s="208"/>
      <c r="AZ1031" s="208"/>
      <c r="BA1031" s="208"/>
      <c r="BB1031" s="208"/>
      <c r="BC1031" s="208"/>
      <c r="BD1031" s="208"/>
      <c r="BE1031" s="208"/>
      <c r="BF1031" s="208"/>
      <c r="BG1031" s="208"/>
      <c r="BH1031" s="208"/>
      <c r="BI1031" s="208"/>
      <c r="BJ1031" s="208"/>
      <c r="BK1031" s="208"/>
      <c r="BL1031" s="208"/>
      <c r="BM1031" s="212"/>
    </row>
    <row r="1032" spans="1:65">
      <c r="A1032" s="29"/>
      <c r="B1032" s="20" t="s">
        <v>268</v>
      </c>
      <c r="C1032" s="12"/>
      <c r="D1032" s="213">
        <v>202.66666666666666</v>
      </c>
      <c r="E1032" s="213">
        <v>208.66666666666666</v>
      </c>
      <c r="F1032" s="213">
        <v>188.66666666666666</v>
      </c>
      <c r="G1032" s="213">
        <v>206</v>
      </c>
      <c r="H1032" s="213">
        <v>137.66666666666666</v>
      </c>
      <c r="I1032" s="213">
        <v>175.15603380318035</v>
      </c>
      <c r="J1032" s="213">
        <v>182.16666666666666</v>
      </c>
      <c r="K1032" s="213">
        <v>208.33333333333334</v>
      </c>
      <c r="L1032" s="213">
        <v>200.66666666666666</v>
      </c>
      <c r="M1032" s="213">
        <v>203</v>
      </c>
      <c r="N1032" s="213">
        <v>207.5</v>
      </c>
      <c r="O1032" s="213">
        <v>218</v>
      </c>
      <c r="P1032" s="213">
        <v>197.16666666666666</v>
      </c>
      <c r="Q1032" s="213">
        <v>198.66666666666666</v>
      </c>
      <c r="R1032" s="213">
        <v>199.83333333333334</v>
      </c>
      <c r="S1032" s="213">
        <v>201.93853110899832</v>
      </c>
      <c r="T1032" s="213">
        <v>198.83333333333334</v>
      </c>
      <c r="U1032" s="213">
        <v>218.34060611981985</v>
      </c>
      <c r="V1032" s="213">
        <v>198.83333333333334</v>
      </c>
      <c r="W1032" s="213">
        <v>202.465</v>
      </c>
      <c r="X1032" s="213">
        <v>200.16666666666666</v>
      </c>
      <c r="Y1032" s="207"/>
      <c r="Z1032" s="208"/>
      <c r="AA1032" s="208"/>
      <c r="AB1032" s="208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8"/>
      <c r="AT1032" s="208"/>
      <c r="AU1032" s="208"/>
      <c r="AV1032" s="208"/>
      <c r="AW1032" s="208"/>
      <c r="AX1032" s="208"/>
      <c r="AY1032" s="208"/>
      <c r="AZ1032" s="208"/>
      <c r="BA1032" s="208"/>
      <c r="BB1032" s="208"/>
      <c r="BC1032" s="208"/>
      <c r="BD1032" s="208"/>
      <c r="BE1032" s="208"/>
      <c r="BF1032" s="208"/>
      <c r="BG1032" s="208"/>
      <c r="BH1032" s="208"/>
      <c r="BI1032" s="208"/>
      <c r="BJ1032" s="208"/>
      <c r="BK1032" s="208"/>
      <c r="BL1032" s="208"/>
      <c r="BM1032" s="212"/>
    </row>
    <row r="1033" spans="1:65">
      <c r="A1033" s="29"/>
      <c r="B1033" s="3" t="s">
        <v>269</v>
      </c>
      <c r="C1033" s="28"/>
      <c r="D1033" s="211">
        <v>203</v>
      </c>
      <c r="E1033" s="211">
        <v>208.5</v>
      </c>
      <c r="F1033" s="211">
        <v>189.5</v>
      </c>
      <c r="G1033" s="211">
        <v>206</v>
      </c>
      <c r="H1033" s="211">
        <v>137</v>
      </c>
      <c r="I1033" s="211">
        <v>175.1630564479575</v>
      </c>
      <c r="J1033" s="211">
        <v>181.5</v>
      </c>
      <c r="K1033" s="211">
        <v>208</v>
      </c>
      <c r="L1033" s="211">
        <v>200</v>
      </c>
      <c r="M1033" s="211">
        <v>204.5</v>
      </c>
      <c r="N1033" s="211">
        <v>207.5</v>
      </c>
      <c r="O1033" s="211">
        <v>220</v>
      </c>
      <c r="P1033" s="211">
        <v>196.5</v>
      </c>
      <c r="Q1033" s="211">
        <v>199.5</v>
      </c>
      <c r="R1033" s="211">
        <v>200.5</v>
      </c>
      <c r="S1033" s="211">
        <v>201.97013839070351</v>
      </c>
      <c r="T1033" s="211">
        <v>199.5</v>
      </c>
      <c r="U1033" s="211">
        <v>217.14605994909661</v>
      </c>
      <c r="V1033" s="211">
        <v>197</v>
      </c>
      <c r="W1033" s="211">
        <v>202.61</v>
      </c>
      <c r="X1033" s="211">
        <v>200.5</v>
      </c>
      <c r="Y1033" s="207"/>
      <c r="Z1033" s="208"/>
      <c r="AA1033" s="208"/>
      <c r="AB1033" s="208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8"/>
      <c r="AT1033" s="208"/>
      <c r="AU1033" s="208"/>
      <c r="AV1033" s="208"/>
      <c r="AW1033" s="208"/>
      <c r="AX1033" s="208"/>
      <c r="AY1033" s="208"/>
      <c r="AZ1033" s="208"/>
      <c r="BA1033" s="208"/>
      <c r="BB1033" s="208"/>
      <c r="BC1033" s="208"/>
      <c r="BD1033" s="208"/>
      <c r="BE1033" s="208"/>
      <c r="BF1033" s="208"/>
      <c r="BG1033" s="208"/>
      <c r="BH1033" s="208"/>
      <c r="BI1033" s="208"/>
      <c r="BJ1033" s="208"/>
      <c r="BK1033" s="208"/>
      <c r="BL1033" s="208"/>
      <c r="BM1033" s="212"/>
    </row>
    <row r="1034" spans="1:65">
      <c r="A1034" s="29"/>
      <c r="B1034" s="3" t="s">
        <v>270</v>
      </c>
      <c r="C1034" s="28"/>
      <c r="D1034" s="211">
        <v>1.6329931618554521</v>
      </c>
      <c r="E1034" s="211">
        <v>1.6329931618554521</v>
      </c>
      <c r="F1034" s="211">
        <v>4.9665548085837798</v>
      </c>
      <c r="G1034" s="211">
        <v>3.3466401061363023</v>
      </c>
      <c r="H1034" s="211">
        <v>1.5055453054181622</v>
      </c>
      <c r="I1034" s="211">
        <v>0.81471095008277372</v>
      </c>
      <c r="J1034" s="211">
        <v>4.5350486950711639</v>
      </c>
      <c r="K1034" s="211">
        <v>1.9663841605003503</v>
      </c>
      <c r="L1034" s="211">
        <v>4.8442405665559862</v>
      </c>
      <c r="M1034" s="211">
        <v>5.1380930314660516</v>
      </c>
      <c r="N1034" s="211">
        <v>2.8809720581775866</v>
      </c>
      <c r="O1034" s="211">
        <v>8.5322916030806173</v>
      </c>
      <c r="P1034" s="211">
        <v>1.9407902170679516</v>
      </c>
      <c r="Q1034" s="211">
        <v>3.7771241264574118</v>
      </c>
      <c r="R1034" s="211">
        <v>2.4013884872437168</v>
      </c>
      <c r="S1034" s="211">
        <v>1.7280937562227878</v>
      </c>
      <c r="T1034" s="211">
        <v>3.4302575219167823</v>
      </c>
      <c r="U1034" s="211">
        <v>12.023636122129858</v>
      </c>
      <c r="V1034" s="211">
        <v>3.8166302763912912</v>
      </c>
      <c r="W1034" s="211">
        <v>5.1629206850386549</v>
      </c>
      <c r="X1034" s="211">
        <v>4.2622372841814737</v>
      </c>
      <c r="Y1034" s="207"/>
      <c r="Z1034" s="208"/>
      <c r="AA1034" s="208"/>
      <c r="AB1034" s="208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8"/>
      <c r="AT1034" s="208"/>
      <c r="AU1034" s="208"/>
      <c r="AV1034" s="208"/>
      <c r="AW1034" s="208"/>
      <c r="AX1034" s="208"/>
      <c r="AY1034" s="208"/>
      <c r="AZ1034" s="208"/>
      <c r="BA1034" s="208"/>
      <c r="BB1034" s="208"/>
      <c r="BC1034" s="208"/>
      <c r="BD1034" s="208"/>
      <c r="BE1034" s="208"/>
      <c r="BF1034" s="208"/>
      <c r="BG1034" s="208"/>
      <c r="BH1034" s="208"/>
      <c r="BI1034" s="208"/>
      <c r="BJ1034" s="208"/>
      <c r="BK1034" s="208"/>
      <c r="BL1034" s="208"/>
      <c r="BM1034" s="212"/>
    </row>
    <row r="1035" spans="1:65">
      <c r="A1035" s="29"/>
      <c r="B1035" s="3" t="s">
        <v>86</v>
      </c>
      <c r="C1035" s="28"/>
      <c r="D1035" s="13">
        <v>8.0575320486288762E-3</v>
      </c>
      <c r="E1035" s="13">
        <v>7.825845823588428E-3</v>
      </c>
      <c r="F1035" s="13">
        <v>2.6324495451857492E-2</v>
      </c>
      <c r="G1035" s="13">
        <v>1.6245825757943214E-2</v>
      </c>
      <c r="H1035" s="13">
        <v>1.0936164446136772E-2</v>
      </c>
      <c r="I1035" s="13">
        <v>4.65134390402017E-3</v>
      </c>
      <c r="J1035" s="13">
        <v>2.4895052305971624E-2</v>
      </c>
      <c r="K1035" s="13">
        <v>9.4386439704016809E-3</v>
      </c>
      <c r="L1035" s="13">
        <v>2.4140733720378671E-2</v>
      </c>
      <c r="M1035" s="13">
        <v>2.5310803110670205E-2</v>
      </c>
      <c r="N1035" s="13">
        <v>1.3884202690012466E-2</v>
      </c>
      <c r="O1035" s="13">
        <v>3.9138952307709252E-2</v>
      </c>
      <c r="P1035" s="13">
        <v>9.8433992412575739E-3</v>
      </c>
      <c r="Q1035" s="13">
        <v>1.9012369764047375E-2</v>
      </c>
      <c r="R1035" s="13">
        <v>1.2016956566690825E-2</v>
      </c>
      <c r="S1035" s="13">
        <v>8.5575236520366287E-3</v>
      </c>
      <c r="T1035" s="13">
        <v>1.7251923831936876E-2</v>
      </c>
      <c r="U1035" s="13">
        <v>5.5068254759408276E-2</v>
      </c>
      <c r="V1035" s="13">
        <v>1.9195122932395427E-2</v>
      </c>
      <c r="W1035" s="13">
        <v>2.5500312078821797E-2</v>
      </c>
      <c r="X1035" s="13">
        <v>2.1293441886002368E-2</v>
      </c>
      <c r="Y1035" s="145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9"/>
      <c r="B1036" s="3" t="s">
        <v>271</v>
      </c>
      <c r="C1036" s="28"/>
      <c r="D1036" s="13">
        <v>5.4353669196505194E-3</v>
      </c>
      <c r="E1036" s="13">
        <v>3.5201545545561208E-2</v>
      </c>
      <c r="F1036" s="13">
        <v>-6.4019049874141198E-2</v>
      </c>
      <c r="G1036" s="13">
        <v>2.1972132822934309E-2</v>
      </c>
      <c r="H1036" s="13">
        <v>-0.31703156819438216</v>
      </c>
      <c r="I1036" s="13">
        <v>-0.13104570173474661</v>
      </c>
      <c r="J1036" s="13">
        <v>-9.62657433855445E-2</v>
      </c>
      <c r="K1036" s="13">
        <v>3.3547868955232873E-2</v>
      </c>
      <c r="L1036" s="13">
        <v>-4.4866926223198211E-3</v>
      </c>
      <c r="M1036" s="13">
        <v>7.089043509978854E-3</v>
      </c>
      <c r="N1036" s="13">
        <v>2.9413677479411815E-2</v>
      </c>
      <c r="O1036" s="13">
        <v>8.1504490074755687E-2</v>
      </c>
      <c r="P1036" s="13">
        <v>-2.1850296820767667E-2</v>
      </c>
      <c r="Q1036" s="13">
        <v>-1.4408752164290051E-2</v>
      </c>
      <c r="R1036" s="13">
        <v>-8.6208840981406576E-3</v>
      </c>
      <c r="S1036" s="13">
        <v>1.8230647407448952E-3</v>
      </c>
      <c r="T1036" s="13">
        <v>-1.3581913869125772E-2</v>
      </c>
      <c r="U1036" s="13">
        <v>8.3194247175361724E-2</v>
      </c>
      <c r="V1036" s="13">
        <v>-1.3581913869125772E-2</v>
      </c>
      <c r="W1036" s="13">
        <v>4.4348925825019592E-3</v>
      </c>
      <c r="X1036" s="13">
        <v>-6.967207507812323E-3</v>
      </c>
      <c r="Y1036" s="145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45" t="s">
        <v>272</v>
      </c>
      <c r="C1037" s="46"/>
      <c r="D1037" s="44">
        <v>0.39</v>
      </c>
      <c r="E1037" s="44">
        <v>1.54</v>
      </c>
      <c r="F1037" s="44">
        <v>2.31</v>
      </c>
      <c r="G1037" s="44">
        <v>1.03</v>
      </c>
      <c r="H1037" s="44">
        <v>12.14</v>
      </c>
      <c r="I1037" s="44">
        <v>4.91</v>
      </c>
      <c r="J1037" s="44">
        <v>3.56</v>
      </c>
      <c r="K1037" s="44">
        <v>1.48</v>
      </c>
      <c r="L1037" s="44">
        <v>0</v>
      </c>
      <c r="M1037" s="44">
        <v>0.45</v>
      </c>
      <c r="N1037" s="44">
        <v>1.32</v>
      </c>
      <c r="O1037" s="44">
        <v>3.34</v>
      </c>
      <c r="P1037" s="44">
        <v>0.67</v>
      </c>
      <c r="Q1037" s="44">
        <v>0.39</v>
      </c>
      <c r="R1037" s="44">
        <v>0.16</v>
      </c>
      <c r="S1037" s="44">
        <v>0.25</v>
      </c>
      <c r="T1037" s="44">
        <v>0.35</v>
      </c>
      <c r="U1037" s="44">
        <v>3.41</v>
      </c>
      <c r="V1037" s="44">
        <v>0.35</v>
      </c>
      <c r="W1037" s="44">
        <v>0.35</v>
      </c>
      <c r="X1037" s="44">
        <v>0.1</v>
      </c>
      <c r="Y1037" s="145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B1038" s="30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BM1038" s="53"/>
    </row>
    <row r="1039" spans="1:65" ht="15">
      <c r="B1039" s="8" t="s">
        <v>543</v>
      </c>
      <c r="BM1039" s="27" t="s">
        <v>66</v>
      </c>
    </row>
    <row r="1040" spans="1:65" ht="15">
      <c r="A1040" s="24" t="s">
        <v>35</v>
      </c>
      <c r="B1040" s="18" t="s">
        <v>117</v>
      </c>
      <c r="C1040" s="15" t="s">
        <v>118</v>
      </c>
      <c r="D1040" s="16" t="s">
        <v>240</v>
      </c>
      <c r="E1040" s="17" t="s">
        <v>240</v>
      </c>
      <c r="F1040" s="17" t="s">
        <v>240</v>
      </c>
      <c r="G1040" s="17" t="s">
        <v>240</v>
      </c>
      <c r="H1040" s="17" t="s">
        <v>240</v>
      </c>
      <c r="I1040" s="17" t="s">
        <v>240</v>
      </c>
      <c r="J1040" s="17" t="s">
        <v>240</v>
      </c>
      <c r="K1040" s="17" t="s">
        <v>240</v>
      </c>
      <c r="L1040" s="17" t="s">
        <v>240</v>
      </c>
      <c r="M1040" s="17" t="s">
        <v>240</v>
      </c>
      <c r="N1040" s="17" t="s">
        <v>240</v>
      </c>
      <c r="O1040" s="17" t="s">
        <v>240</v>
      </c>
      <c r="P1040" s="17" t="s">
        <v>240</v>
      </c>
      <c r="Q1040" s="17" t="s">
        <v>240</v>
      </c>
      <c r="R1040" s="17" t="s">
        <v>240</v>
      </c>
      <c r="S1040" s="17" t="s">
        <v>240</v>
      </c>
      <c r="T1040" s="17" t="s">
        <v>240</v>
      </c>
      <c r="U1040" s="17" t="s">
        <v>240</v>
      </c>
      <c r="V1040" s="17" t="s">
        <v>240</v>
      </c>
      <c r="W1040" s="145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</v>
      </c>
    </row>
    <row r="1041" spans="1:65">
      <c r="A1041" s="29"/>
      <c r="B1041" s="19" t="s">
        <v>241</v>
      </c>
      <c r="C1041" s="9" t="s">
        <v>241</v>
      </c>
      <c r="D1041" s="143" t="s">
        <v>243</v>
      </c>
      <c r="E1041" s="144" t="s">
        <v>244</v>
      </c>
      <c r="F1041" s="144" t="s">
        <v>245</v>
      </c>
      <c r="G1041" s="144" t="s">
        <v>246</v>
      </c>
      <c r="H1041" s="144" t="s">
        <v>247</v>
      </c>
      <c r="I1041" s="144" t="s">
        <v>249</v>
      </c>
      <c r="J1041" s="144" t="s">
        <v>250</v>
      </c>
      <c r="K1041" s="144" t="s">
        <v>251</v>
      </c>
      <c r="L1041" s="144" t="s">
        <v>252</v>
      </c>
      <c r="M1041" s="144" t="s">
        <v>253</v>
      </c>
      <c r="N1041" s="144" t="s">
        <v>254</v>
      </c>
      <c r="O1041" s="144" t="s">
        <v>255</v>
      </c>
      <c r="P1041" s="144" t="s">
        <v>257</v>
      </c>
      <c r="Q1041" s="144" t="s">
        <v>258</v>
      </c>
      <c r="R1041" s="144" t="s">
        <v>259</v>
      </c>
      <c r="S1041" s="144" t="s">
        <v>260</v>
      </c>
      <c r="T1041" s="144" t="s">
        <v>283</v>
      </c>
      <c r="U1041" s="144" t="s">
        <v>285</v>
      </c>
      <c r="V1041" s="144" t="s">
        <v>261</v>
      </c>
      <c r="W1041" s="145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 t="s">
        <v>3</v>
      </c>
    </row>
    <row r="1042" spans="1:65">
      <c r="A1042" s="29"/>
      <c r="B1042" s="19"/>
      <c r="C1042" s="9"/>
      <c r="D1042" s="10" t="s">
        <v>286</v>
      </c>
      <c r="E1042" s="11" t="s">
        <v>286</v>
      </c>
      <c r="F1042" s="11" t="s">
        <v>287</v>
      </c>
      <c r="G1042" s="11" t="s">
        <v>286</v>
      </c>
      <c r="H1042" s="11" t="s">
        <v>286</v>
      </c>
      <c r="I1042" s="11" t="s">
        <v>120</v>
      </c>
      <c r="J1042" s="11" t="s">
        <v>286</v>
      </c>
      <c r="K1042" s="11" t="s">
        <v>286</v>
      </c>
      <c r="L1042" s="11" t="s">
        <v>286</v>
      </c>
      <c r="M1042" s="11" t="s">
        <v>287</v>
      </c>
      <c r="N1042" s="11" t="s">
        <v>287</v>
      </c>
      <c r="O1042" s="11" t="s">
        <v>286</v>
      </c>
      <c r="P1042" s="11" t="s">
        <v>287</v>
      </c>
      <c r="Q1042" s="11" t="s">
        <v>287</v>
      </c>
      <c r="R1042" s="11" t="s">
        <v>287</v>
      </c>
      <c r="S1042" s="11" t="s">
        <v>287</v>
      </c>
      <c r="T1042" s="11" t="s">
        <v>120</v>
      </c>
      <c r="U1042" s="11" t="s">
        <v>286</v>
      </c>
      <c r="V1042" s="11" t="s">
        <v>286</v>
      </c>
      <c r="W1042" s="145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2</v>
      </c>
    </row>
    <row r="1043" spans="1:65">
      <c r="A1043" s="29"/>
      <c r="B1043" s="19"/>
      <c r="C1043" s="9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145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3</v>
      </c>
    </row>
    <row r="1044" spans="1:65">
      <c r="A1044" s="29"/>
      <c r="B1044" s="18">
        <v>1</v>
      </c>
      <c r="C1044" s="14">
        <v>1</v>
      </c>
      <c r="D1044" s="139">
        <v>4.5999999999999996</v>
      </c>
      <c r="E1044" s="21">
        <v>3.8</v>
      </c>
      <c r="F1044" s="21">
        <v>4</v>
      </c>
      <c r="G1044" s="21">
        <v>4</v>
      </c>
      <c r="H1044" s="21">
        <v>3.9300000000000006</v>
      </c>
      <c r="I1044" s="140" t="s">
        <v>96</v>
      </c>
      <c r="J1044" s="21">
        <v>4.0999999999999996</v>
      </c>
      <c r="K1044" s="21">
        <v>3.9</v>
      </c>
      <c r="L1044" s="21">
        <v>4.3</v>
      </c>
      <c r="M1044" s="21">
        <v>4.3</v>
      </c>
      <c r="N1044" s="140">
        <v>4.4000000000000004</v>
      </c>
      <c r="O1044" s="140">
        <v>3.7</v>
      </c>
      <c r="P1044" s="21">
        <v>4.2</v>
      </c>
      <c r="Q1044" s="21">
        <v>3.9</v>
      </c>
      <c r="R1044" s="21">
        <v>4.3762985358378597</v>
      </c>
      <c r="S1044" s="21">
        <v>4.2</v>
      </c>
      <c r="T1044" s="21">
        <v>4.4402116231773627</v>
      </c>
      <c r="U1044" s="140">
        <v>4.7</v>
      </c>
      <c r="V1044" s="140">
        <v>4</v>
      </c>
      <c r="W1044" s="145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>
        <v>1</v>
      </c>
      <c r="C1045" s="9">
        <v>2</v>
      </c>
      <c r="D1045" s="11">
        <v>4.0999999999999996</v>
      </c>
      <c r="E1045" s="11">
        <v>4</v>
      </c>
      <c r="F1045" s="11">
        <v>4.0999999999999996</v>
      </c>
      <c r="G1045" s="11">
        <v>4.2</v>
      </c>
      <c r="H1045" s="11">
        <v>4.2300000000000004</v>
      </c>
      <c r="I1045" s="141" t="s">
        <v>96</v>
      </c>
      <c r="J1045" s="11">
        <v>4.2</v>
      </c>
      <c r="K1045" s="11">
        <v>4.0999999999999996</v>
      </c>
      <c r="L1045" s="11">
        <v>4.0999999999999996</v>
      </c>
      <c r="M1045" s="11">
        <v>4.2</v>
      </c>
      <c r="N1045" s="141">
        <v>4.5</v>
      </c>
      <c r="O1045" s="141">
        <v>3.7</v>
      </c>
      <c r="P1045" s="11">
        <v>4.0999999999999996</v>
      </c>
      <c r="Q1045" s="11">
        <v>4.2</v>
      </c>
      <c r="R1045" s="11">
        <v>4.1161133351501737</v>
      </c>
      <c r="S1045" s="11">
        <v>4</v>
      </c>
      <c r="T1045" s="11">
        <v>4.2615725877750705</v>
      </c>
      <c r="U1045" s="141">
        <v>4.5</v>
      </c>
      <c r="V1045" s="141">
        <v>4</v>
      </c>
      <c r="W1045" s="145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e">
        <v>#N/A</v>
      </c>
    </row>
    <row r="1046" spans="1:65">
      <c r="A1046" s="29"/>
      <c r="B1046" s="19">
        <v>1</v>
      </c>
      <c r="C1046" s="9">
        <v>3</v>
      </c>
      <c r="D1046" s="11">
        <v>4.0999999999999996</v>
      </c>
      <c r="E1046" s="11">
        <v>3.9</v>
      </c>
      <c r="F1046" s="11">
        <v>4.2</v>
      </c>
      <c r="G1046" s="11">
        <v>4.3</v>
      </c>
      <c r="H1046" s="11">
        <v>4.16</v>
      </c>
      <c r="I1046" s="141" t="s">
        <v>96</v>
      </c>
      <c r="J1046" s="11">
        <v>4.0999999999999996</v>
      </c>
      <c r="K1046" s="11">
        <v>4</v>
      </c>
      <c r="L1046" s="11">
        <v>4.3</v>
      </c>
      <c r="M1046" s="11">
        <v>4.4000000000000004</v>
      </c>
      <c r="N1046" s="141">
        <v>4.8</v>
      </c>
      <c r="O1046" s="141">
        <v>3.8</v>
      </c>
      <c r="P1046" s="11">
        <v>4.2</v>
      </c>
      <c r="Q1046" s="11">
        <v>4.5999999999999996</v>
      </c>
      <c r="R1046" s="11">
        <v>4.1519223161057726</v>
      </c>
      <c r="S1046" s="11">
        <v>4.0999999999999996</v>
      </c>
      <c r="T1046" s="11">
        <v>4.0540189041130699</v>
      </c>
      <c r="U1046" s="141">
        <v>4.4000000000000004</v>
      </c>
      <c r="V1046" s="141">
        <v>4</v>
      </c>
      <c r="W1046" s="145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16</v>
      </c>
    </row>
    <row r="1047" spans="1:65">
      <c r="A1047" s="29"/>
      <c r="B1047" s="19">
        <v>1</v>
      </c>
      <c r="C1047" s="9">
        <v>4</v>
      </c>
      <c r="D1047" s="11">
        <v>4.2</v>
      </c>
      <c r="E1047" s="11">
        <v>4.3</v>
      </c>
      <c r="F1047" s="11">
        <v>4.0999999999999996</v>
      </c>
      <c r="G1047" s="11">
        <v>4.0999999999999996</v>
      </c>
      <c r="H1047" s="11">
        <v>4.3600000000000003</v>
      </c>
      <c r="I1047" s="141" t="s">
        <v>96</v>
      </c>
      <c r="J1047" s="11">
        <v>4</v>
      </c>
      <c r="K1047" s="11">
        <v>4.0999999999999996</v>
      </c>
      <c r="L1047" s="11">
        <v>4</v>
      </c>
      <c r="M1047" s="11">
        <v>4.4000000000000004</v>
      </c>
      <c r="N1047" s="141">
        <v>4.5</v>
      </c>
      <c r="O1047" s="141">
        <v>3.8</v>
      </c>
      <c r="P1047" s="11">
        <v>4.2</v>
      </c>
      <c r="Q1047" s="11">
        <v>4.0999999999999996</v>
      </c>
      <c r="R1047" s="11">
        <v>4.1384205131135205</v>
      </c>
      <c r="S1047" s="11">
        <v>4</v>
      </c>
      <c r="T1047" s="146">
        <v>3.6414870607327909</v>
      </c>
      <c r="U1047" s="141">
        <v>4.2</v>
      </c>
      <c r="V1047" s="141">
        <v>4</v>
      </c>
      <c r="W1047" s="145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4.1425387433156162</v>
      </c>
    </row>
    <row r="1048" spans="1:65">
      <c r="A1048" s="29"/>
      <c r="B1048" s="19">
        <v>1</v>
      </c>
      <c r="C1048" s="9">
        <v>5</v>
      </c>
      <c r="D1048" s="11">
        <v>4.2</v>
      </c>
      <c r="E1048" s="11">
        <v>4.3</v>
      </c>
      <c r="F1048" s="11">
        <v>4.2</v>
      </c>
      <c r="G1048" s="11">
        <v>4</v>
      </c>
      <c r="H1048" s="11">
        <v>4.29</v>
      </c>
      <c r="I1048" s="141" t="s">
        <v>96</v>
      </c>
      <c r="J1048" s="11">
        <v>4</v>
      </c>
      <c r="K1048" s="11">
        <v>4.0999999999999996</v>
      </c>
      <c r="L1048" s="11">
        <v>4.0999999999999996</v>
      </c>
      <c r="M1048" s="11">
        <v>4.3</v>
      </c>
      <c r="N1048" s="141">
        <v>4.5</v>
      </c>
      <c r="O1048" s="141">
        <v>3.8</v>
      </c>
      <c r="P1048" s="11">
        <v>4.0999999999999996</v>
      </c>
      <c r="Q1048" s="11">
        <v>4.3</v>
      </c>
      <c r="R1048" s="11">
        <v>4.3338004336136109</v>
      </c>
      <c r="S1048" s="11">
        <v>4.0999999999999996</v>
      </c>
      <c r="T1048" s="11">
        <v>3.9421300646349193</v>
      </c>
      <c r="U1048" s="141">
        <v>4.5999999999999996</v>
      </c>
      <c r="V1048" s="141">
        <v>4</v>
      </c>
      <c r="W1048" s="145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72</v>
      </c>
    </row>
    <row r="1049" spans="1:65">
      <c r="A1049" s="29"/>
      <c r="B1049" s="19">
        <v>1</v>
      </c>
      <c r="C1049" s="9">
        <v>6</v>
      </c>
      <c r="D1049" s="11">
        <v>4.0999999999999996</v>
      </c>
      <c r="E1049" s="11">
        <v>3.8</v>
      </c>
      <c r="F1049" s="11">
        <v>4</v>
      </c>
      <c r="G1049" s="11">
        <v>4.0999999999999996</v>
      </c>
      <c r="H1049" s="11">
        <v>4.32</v>
      </c>
      <c r="I1049" s="141" t="s">
        <v>96</v>
      </c>
      <c r="J1049" s="11">
        <v>4.2</v>
      </c>
      <c r="K1049" s="11">
        <v>4.2</v>
      </c>
      <c r="L1049" s="11">
        <v>4.0999999999999996</v>
      </c>
      <c r="M1049" s="11">
        <v>4.3</v>
      </c>
      <c r="N1049" s="141">
        <v>4.8</v>
      </c>
      <c r="O1049" s="141">
        <v>3.8</v>
      </c>
      <c r="P1049" s="11">
        <v>4.3</v>
      </c>
      <c r="Q1049" s="11">
        <v>4.0999999999999996</v>
      </c>
      <c r="R1049" s="11">
        <v>4.3378487763220654</v>
      </c>
      <c r="S1049" s="11">
        <v>4</v>
      </c>
      <c r="T1049" s="11">
        <v>3.709442260606866</v>
      </c>
      <c r="U1049" s="141">
        <v>4.5999999999999996</v>
      </c>
      <c r="V1049" s="141">
        <v>4</v>
      </c>
      <c r="W1049" s="145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A1050" s="29"/>
      <c r="B1050" s="20" t="s">
        <v>268</v>
      </c>
      <c r="C1050" s="12"/>
      <c r="D1050" s="22">
        <v>4.2166666666666659</v>
      </c>
      <c r="E1050" s="22">
        <v>4.0166666666666666</v>
      </c>
      <c r="F1050" s="22">
        <v>4.0999999999999996</v>
      </c>
      <c r="G1050" s="22">
        <v>4.1166666666666671</v>
      </c>
      <c r="H1050" s="22">
        <v>4.2149999999999999</v>
      </c>
      <c r="I1050" s="22" t="s">
        <v>632</v>
      </c>
      <c r="J1050" s="22">
        <v>4.0999999999999996</v>
      </c>
      <c r="K1050" s="22">
        <v>4.0666666666666673</v>
      </c>
      <c r="L1050" s="22">
        <v>4.1499999999999995</v>
      </c>
      <c r="M1050" s="22">
        <v>4.3166666666666673</v>
      </c>
      <c r="N1050" s="22">
        <v>4.583333333333333</v>
      </c>
      <c r="O1050" s="22">
        <v>3.7666666666666671</v>
      </c>
      <c r="P1050" s="22">
        <v>4.1833333333333327</v>
      </c>
      <c r="Q1050" s="22">
        <v>4.1999999999999993</v>
      </c>
      <c r="R1050" s="22">
        <v>4.2424006516904997</v>
      </c>
      <c r="S1050" s="22">
        <v>4.0666666666666664</v>
      </c>
      <c r="T1050" s="22">
        <v>4.008143750173347</v>
      </c>
      <c r="U1050" s="22">
        <v>4.5</v>
      </c>
      <c r="V1050" s="22">
        <v>4</v>
      </c>
      <c r="W1050" s="145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9"/>
      <c r="B1051" s="3" t="s">
        <v>269</v>
      </c>
      <c r="C1051" s="28"/>
      <c r="D1051" s="11">
        <v>4.1500000000000004</v>
      </c>
      <c r="E1051" s="11">
        <v>3.95</v>
      </c>
      <c r="F1051" s="11">
        <v>4.0999999999999996</v>
      </c>
      <c r="G1051" s="11">
        <v>4.0999999999999996</v>
      </c>
      <c r="H1051" s="11">
        <v>4.26</v>
      </c>
      <c r="I1051" s="11" t="s">
        <v>632</v>
      </c>
      <c r="J1051" s="11">
        <v>4.0999999999999996</v>
      </c>
      <c r="K1051" s="11">
        <v>4.0999999999999996</v>
      </c>
      <c r="L1051" s="11">
        <v>4.0999999999999996</v>
      </c>
      <c r="M1051" s="11">
        <v>4.3</v>
      </c>
      <c r="N1051" s="11">
        <v>4.5</v>
      </c>
      <c r="O1051" s="11">
        <v>3.8</v>
      </c>
      <c r="P1051" s="11">
        <v>4.2</v>
      </c>
      <c r="Q1051" s="11">
        <v>4.1500000000000004</v>
      </c>
      <c r="R1051" s="11">
        <v>4.2428613748596913</v>
      </c>
      <c r="S1051" s="11">
        <v>4.05</v>
      </c>
      <c r="T1051" s="11">
        <v>3.9980744843739946</v>
      </c>
      <c r="U1051" s="11">
        <v>4.55</v>
      </c>
      <c r="V1051" s="11">
        <v>4</v>
      </c>
      <c r="W1051" s="145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9"/>
      <c r="B1052" s="3" t="s">
        <v>270</v>
      </c>
      <c r="C1052" s="28"/>
      <c r="D1052" s="23">
        <v>0.19407902170679514</v>
      </c>
      <c r="E1052" s="23">
        <v>0.23166067138525404</v>
      </c>
      <c r="F1052" s="23">
        <v>8.9442719099991672E-2</v>
      </c>
      <c r="G1052" s="23">
        <v>0.1169045194450012</v>
      </c>
      <c r="H1052" s="23">
        <v>0.15630099167951547</v>
      </c>
      <c r="I1052" s="23" t="s">
        <v>632</v>
      </c>
      <c r="J1052" s="23">
        <v>8.9442719099991672E-2</v>
      </c>
      <c r="K1052" s="23">
        <v>0.10327955589886445</v>
      </c>
      <c r="L1052" s="23">
        <v>0.12247448713915891</v>
      </c>
      <c r="M1052" s="23">
        <v>7.5277265270908222E-2</v>
      </c>
      <c r="N1052" s="23">
        <v>0.17224014243685068</v>
      </c>
      <c r="O1052" s="23">
        <v>5.1639777949432038E-2</v>
      </c>
      <c r="P1052" s="23">
        <v>7.5277265270908222E-2</v>
      </c>
      <c r="Q1052" s="23">
        <v>0.23664319132398459</v>
      </c>
      <c r="R1052" s="23">
        <v>0.11860825667552981</v>
      </c>
      <c r="S1052" s="23">
        <v>8.1649658092772609E-2</v>
      </c>
      <c r="T1052" s="23">
        <v>0.31017120008746063</v>
      </c>
      <c r="U1052" s="23">
        <v>0.17888543819998304</v>
      </c>
      <c r="V1052" s="23">
        <v>0</v>
      </c>
      <c r="W1052" s="227"/>
      <c r="X1052" s="228"/>
      <c r="Y1052" s="228"/>
      <c r="Z1052" s="228"/>
      <c r="AA1052" s="228"/>
      <c r="AB1052" s="228"/>
      <c r="AC1052" s="228"/>
      <c r="AD1052" s="228"/>
      <c r="AE1052" s="228"/>
      <c r="AF1052" s="228"/>
      <c r="AG1052" s="228"/>
      <c r="AH1052" s="228"/>
      <c r="AI1052" s="228"/>
      <c r="AJ1052" s="228"/>
      <c r="AK1052" s="228"/>
      <c r="AL1052" s="228"/>
      <c r="AM1052" s="228"/>
      <c r="AN1052" s="228"/>
      <c r="AO1052" s="228"/>
      <c r="AP1052" s="228"/>
      <c r="AQ1052" s="228"/>
      <c r="AR1052" s="228"/>
      <c r="AS1052" s="228"/>
      <c r="AT1052" s="228"/>
      <c r="AU1052" s="228"/>
      <c r="AV1052" s="228"/>
      <c r="AW1052" s="228"/>
      <c r="AX1052" s="228"/>
      <c r="AY1052" s="228"/>
      <c r="AZ1052" s="228"/>
      <c r="BA1052" s="228"/>
      <c r="BB1052" s="228"/>
      <c r="BC1052" s="228"/>
      <c r="BD1052" s="228"/>
      <c r="BE1052" s="228"/>
      <c r="BF1052" s="228"/>
      <c r="BG1052" s="228"/>
      <c r="BH1052" s="228"/>
      <c r="BI1052" s="228"/>
      <c r="BJ1052" s="228"/>
      <c r="BK1052" s="228"/>
      <c r="BL1052" s="228"/>
      <c r="BM1052" s="54"/>
    </row>
    <row r="1053" spans="1:65">
      <c r="A1053" s="29"/>
      <c r="B1053" s="3" t="s">
        <v>86</v>
      </c>
      <c r="C1053" s="28"/>
      <c r="D1053" s="13">
        <v>4.6026645464062099E-2</v>
      </c>
      <c r="E1053" s="13">
        <v>5.7674855946536277E-2</v>
      </c>
      <c r="F1053" s="13">
        <v>2.1815297341461384E-2</v>
      </c>
      <c r="G1053" s="13">
        <v>2.8397858974494216E-2</v>
      </c>
      <c r="H1053" s="13">
        <v>3.708208580771423E-2</v>
      </c>
      <c r="I1053" s="13" t="s">
        <v>632</v>
      </c>
      <c r="J1053" s="13">
        <v>2.1815297341461384E-2</v>
      </c>
      <c r="K1053" s="13">
        <v>2.5396612106278138E-2</v>
      </c>
      <c r="L1053" s="13">
        <v>2.9511924611845524E-2</v>
      </c>
      <c r="M1053" s="13">
        <v>1.7438748711407309E-2</v>
      </c>
      <c r="N1053" s="13">
        <v>3.7579667440767427E-2</v>
      </c>
      <c r="O1053" s="13">
        <v>1.3709675561796114E-2</v>
      </c>
      <c r="P1053" s="13">
        <v>1.7994565403404359E-2</v>
      </c>
      <c r="Q1053" s="13">
        <v>5.6343616981901101E-2</v>
      </c>
      <c r="R1053" s="13">
        <v>2.7957815966360256E-2</v>
      </c>
      <c r="S1053" s="13">
        <v>2.0077784776911297E-2</v>
      </c>
      <c r="T1053" s="13">
        <v>7.7385248489165628E-2</v>
      </c>
      <c r="U1053" s="13">
        <v>3.9752319599996228E-2</v>
      </c>
      <c r="V1053" s="13">
        <v>0</v>
      </c>
      <c r="W1053" s="145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9"/>
      <c r="B1054" s="3" t="s">
        <v>271</v>
      </c>
      <c r="C1054" s="28"/>
      <c r="D1054" s="13">
        <v>1.7894322285014752E-2</v>
      </c>
      <c r="E1054" s="13">
        <v>-3.0385250313483825E-2</v>
      </c>
      <c r="F1054" s="13">
        <v>-1.0268761730776066E-2</v>
      </c>
      <c r="G1054" s="13">
        <v>-6.2454640142343143E-3</v>
      </c>
      <c r="H1054" s="13">
        <v>1.7491992513360755E-2</v>
      </c>
      <c r="I1054" s="13" t="s">
        <v>632</v>
      </c>
      <c r="J1054" s="13">
        <v>-1.0268761730776066E-2</v>
      </c>
      <c r="K1054" s="13">
        <v>-1.8315357163858903E-2</v>
      </c>
      <c r="L1054" s="13">
        <v>1.8011314188486338E-3</v>
      </c>
      <c r="M1054" s="13">
        <v>4.2034108584264374E-2</v>
      </c>
      <c r="N1054" s="13">
        <v>0.10640687204892929</v>
      </c>
      <c r="O1054" s="13">
        <v>-9.0734716061607101E-2</v>
      </c>
      <c r="P1054" s="13">
        <v>9.8477268519316929E-3</v>
      </c>
      <c r="Q1054" s="13">
        <v>1.3871024568473223E-2</v>
      </c>
      <c r="R1054" s="13">
        <v>2.4106451276049157E-2</v>
      </c>
      <c r="S1054" s="13">
        <v>-1.8315357163859125E-2</v>
      </c>
      <c r="T1054" s="13">
        <v>-3.2442664141434596E-2</v>
      </c>
      <c r="U1054" s="13">
        <v>8.6290383466221421E-2</v>
      </c>
      <c r="V1054" s="13">
        <v>-3.4408548030025354E-2</v>
      </c>
      <c r="W1054" s="145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45" t="s">
        <v>272</v>
      </c>
      <c r="C1055" s="46"/>
      <c r="D1055" s="44">
        <v>0.38</v>
      </c>
      <c r="E1055" s="44">
        <v>1.1499999999999999</v>
      </c>
      <c r="F1055" s="44">
        <v>0.51</v>
      </c>
      <c r="G1055" s="44">
        <v>0.38</v>
      </c>
      <c r="H1055" s="44">
        <v>0.37</v>
      </c>
      <c r="I1055" s="44">
        <v>6.4</v>
      </c>
      <c r="J1055" s="44">
        <v>0.51</v>
      </c>
      <c r="K1055" s="44">
        <v>0.77</v>
      </c>
      <c r="L1055" s="44">
        <v>0.13</v>
      </c>
      <c r="M1055" s="44">
        <v>1.1499999999999999</v>
      </c>
      <c r="N1055" s="44">
        <v>3.2</v>
      </c>
      <c r="O1055" s="44">
        <v>3.07</v>
      </c>
      <c r="P1055" s="44">
        <v>0.13</v>
      </c>
      <c r="Q1055" s="44">
        <v>0.26</v>
      </c>
      <c r="R1055" s="44">
        <v>0.57999999999999996</v>
      </c>
      <c r="S1055" s="44">
        <v>0.77</v>
      </c>
      <c r="T1055" s="44">
        <v>1.22</v>
      </c>
      <c r="U1055" s="44">
        <v>2.56</v>
      </c>
      <c r="V1055" s="44" t="s">
        <v>273</v>
      </c>
      <c r="W1055" s="145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B1056" s="30" t="s">
        <v>295</v>
      </c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BM1056" s="53"/>
    </row>
    <row r="1057" spans="1:65">
      <c r="BM1057" s="53"/>
    </row>
    <row r="1058" spans="1:65" ht="15">
      <c r="B1058" s="8" t="s">
        <v>544</v>
      </c>
      <c r="BM1058" s="27" t="s">
        <v>66</v>
      </c>
    </row>
    <row r="1059" spans="1:65" ht="15">
      <c r="A1059" s="24" t="s">
        <v>38</v>
      </c>
      <c r="B1059" s="18" t="s">
        <v>117</v>
      </c>
      <c r="C1059" s="15" t="s">
        <v>118</v>
      </c>
      <c r="D1059" s="16" t="s">
        <v>240</v>
      </c>
      <c r="E1059" s="17" t="s">
        <v>240</v>
      </c>
      <c r="F1059" s="17" t="s">
        <v>240</v>
      </c>
      <c r="G1059" s="17" t="s">
        <v>240</v>
      </c>
      <c r="H1059" s="17" t="s">
        <v>240</v>
      </c>
      <c r="I1059" s="17" t="s">
        <v>240</v>
      </c>
      <c r="J1059" s="17" t="s">
        <v>240</v>
      </c>
      <c r="K1059" s="17" t="s">
        <v>240</v>
      </c>
      <c r="L1059" s="17" t="s">
        <v>240</v>
      </c>
      <c r="M1059" s="17" t="s">
        <v>240</v>
      </c>
      <c r="N1059" s="17" t="s">
        <v>240</v>
      </c>
      <c r="O1059" s="17" t="s">
        <v>240</v>
      </c>
      <c r="P1059" s="17" t="s">
        <v>240</v>
      </c>
      <c r="Q1059" s="17" t="s">
        <v>240</v>
      </c>
      <c r="R1059" s="17" t="s">
        <v>240</v>
      </c>
      <c r="S1059" s="17" t="s">
        <v>240</v>
      </c>
      <c r="T1059" s="17" t="s">
        <v>240</v>
      </c>
      <c r="U1059" s="17" t="s">
        <v>240</v>
      </c>
      <c r="V1059" s="17" t="s">
        <v>240</v>
      </c>
      <c r="W1059" s="145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 t="s">
        <v>241</v>
      </c>
      <c r="C1060" s="9" t="s">
        <v>241</v>
      </c>
      <c r="D1060" s="143" t="s">
        <v>243</v>
      </c>
      <c r="E1060" s="144" t="s">
        <v>244</v>
      </c>
      <c r="F1060" s="144" t="s">
        <v>245</v>
      </c>
      <c r="G1060" s="144" t="s">
        <v>246</v>
      </c>
      <c r="H1060" s="144" t="s">
        <v>247</v>
      </c>
      <c r="I1060" s="144" t="s">
        <v>249</v>
      </c>
      <c r="J1060" s="144" t="s">
        <v>250</v>
      </c>
      <c r="K1060" s="144" t="s">
        <v>251</v>
      </c>
      <c r="L1060" s="144" t="s">
        <v>252</v>
      </c>
      <c r="M1060" s="144" t="s">
        <v>253</v>
      </c>
      <c r="N1060" s="144" t="s">
        <v>254</v>
      </c>
      <c r="O1060" s="144" t="s">
        <v>255</v>
      </c>
      <c r="P1060" s="144" t="s">
        <v>257</v>
      </c>
      <c r="Q1060" s="144" t="s">
        <v>258</v>
      </c>
      <c r="R1060" s="144" t="s">
        <v>259</v>
      </c>
      <c r="S1060" s="144" t="s">
        <v>260</v>
      </c>
      <c r="T1060" s="144" t="s">
        <v>283</v>
      </c>
      <c r="U1060" s="144" t="s">
        <v>285</v>
      </c>
      <c r="V1060" s="144" t="s">
        <v>261</v>
      </c>
      <c r="W1060" s="145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 t="s">
        <v>3</v>
      </c>
    </row>
    <row r="1061" spans="1:65">
      <c r="A1061" s="29"/>
      <c r="B1061" s="19"/>
      <c r="C1061" s="9"/>
      <c r="D1061" s="10" t="s">
        <v>286</v>
      </c>
      <c r="E1061" s="11" t="s">
        <v>286</v>
      </c>
      <c r="F1061" s="11" t="s">
        <v>287</v>
      </c>
      <c r="G1061" s="11" t="s">
        <v>286</v>
      </c>
      <c r="H1061" s="11" t="s">
        <v>286</v>
      </c>
      <c r="I1061" s="11" t="s">
        <v>287</v>
      </c>
      <c r="J1061" s="11" t="s">
        <v>286</v>
      </c>
      <c r="K1061" s="11" t="s">
        <v>286</v>
      </c>
      <c r="L1061" s="11" t="s">
        <v>286</v>
      </c>
      <c r="M1061" s="11" t="s">
        <v>287</v>
      </c>
      <c r="N1061" s="11" t="s">
        <v>120</v>
      </c>
      <c r="O1061" s="11" t="s">
        <v>286</v>
      </c>
      <c r="P1061" s="11" t="s">
        <v>287</v>
      </c>
      <c r="Q1061" s="11" t="s">
        <v>287</v>
      </c>
      <c r="R1061" s="11" t="s">
        <v>287</v>
      </c>
      <c r="S1061" s="11" t="s">
        <v>287</v>
      </c>
      <c r="T1061" s="11" t="s">
        <v>120</v>
      </c>
      <c r="U1061" s="11" t="s">
        <v>286</v>
      </c>
      <c r="V1061" s="11" t="s">
        <v>286</v>
      </c>
      <c r="W1061" s="145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2</v>
      </c>
    </row>
    <row r="1062" spans="1:65">
      <c r="A1062" s="29"/>
      <c r="B1062" s="19"/>
      <c r="C1062" s="9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145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3</v>
      </c>
    </row>
    <row r="1063" spans="1:65">
      <c r="A1063" s="29"/>
      <c r="B1063" s="18">
        <v>1</v>
      </c>
      <c r="C1063" s="14">
        <v>1</v>
      </c>
      <c r="D1063" s="21">
        <v>7.7700000000000005</v>
      </c>
      <c r="E1063" s="21">
        <v>7.6</v>
      </c>
      <c r="F1063" s="21">
        <v>7.35</v>
      </c>
      <c r="G1063" s="21">
        <v>7.5</v>
      </c>
      <c r="H1063" s="21">
        <v>6.84</v>
      </c>
      <c r="I1063" s="21">
        <v>7.3</v>
      </c>
      <c r="J1063" s="21">
        <v>8.4</v>
      </c>
      <c r="K1063" s="21">
        <v>6.8</v>
      </c>
      <c r="L1063" s="21">
        <v>8.6</v>
      </c>
      <c r="M1063" s="21">
        <v>6.7</v>
      </c>
      <c r="N1063" s="21">
        <v>8.4</v>
      </c>
      <c r="O1063" s="21">
        <v>7.4</v>
      </c>
      <c r="P1063" s="21">
        <v>7.4</v>
      </c>
      <c r="Q1063" s="21">
        <v>8.3000000000000007</v>
      </c>
      <c r="R1063" s="21">
        <v>7.4298528651650244</v>
      </c>
      <c r="S1063" s="21">
        <v>7.7000000000000011</v>
      </c>
      <c r="T1063" s="21">
        <v>7.3738283351885929</v>
      </c>
      <c r="U1063" s="21">
        <v>8.1999999999999993</v>
      </c>
      <c r="V1063" s="21">
        <v>8.6</v>
      </c>
      <c r="W1063" s="145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>
        <v>1</v>
      </c>
      <c r="C1064" s="9">
        <v>2</v>
      </c>
      <c r="D1064" s="11">
        <v>7.44</v>
      </c>
      <c r="E1064" s="11">
        <v>8.1</v>
      </c>
      <c r="F1064" s="11">
        <v>7.39</v>
      </c>
      <c r="G1064" s="11">
        <v>7.8</v>
      </c>
      <c r="H1064" s="11">
        <v>6.93</v>
      </c>
      <c r="I1064" s="11">
        <v>7.7000000000000011</v>
      </c>
      <c r="J1064" s="11">
        <v>8.5</v>
      </c>
      <c r="K1064" s="11">
        <v>6.8</v>
      </c>
      <c r="L1064" s="11">
        <v>8.4</v>
      </c>
      <c r="M1064" s="11">
        <v>6.8</v>
      </c>
      <c r="N1064" s="11">
        <v>8.9</v>
      </c>
      <c r="O1064" s="11">
        <v>7.5</v>
      </c>
      <c r="P1064" s="11">
        <v>7.5</v>
      </c>
      <c r="Q1064" s="11">
        <v>8.3000000000000007</v>
      </c>
      <c r="R1064" s="11">
        <v>7.3230115856445188</v>
      </c>
      <c r="S1064" s="11">
        <v>7.5</v>
      </c>
      <c r="T1064" s="11">
        <v>7.2375740048620507</v>
      </c>
      <c r="U1064" s="11">
        <v>7.7000000000000011</v>
      </c>
      <c r="V1064" s="11">
        <v>8.4</v>
      </c>
      <c r="W1064" s="145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 t="e">
        <v>#N/A</v>
      </c>
    </row>
    <row r="1065" spans="1:65">
      <c r="A1065" s="29"/>
      <c r="B1065" s="19">
        <v>1</v>
      </c>
      <c r="C1065" s="9">
        <v>3</v>
      </c>
      <c r="D1065" s="11">
        <v>7.6599999999999993</v>
      </c>
      <c r="E1065" s="11">
        <v>8.3000000000000007</v>
      </c>
      <c r="F1065" s="11">
        <v>7.36</v>
      </c>
      <c r="G1065" s="11">
        <v>7.6</v>
      </c>
      <c r="H1065" s="11">
        <v>6.63</v>
      </c>
      <c r="I1065" s="11">
        <v>7.5</v>
      </c>
      <c r="J1065" s="11">
        <v>8.1999999999999993</v>
      </c>
      <c r="K1065" s="11">
        <v>6.8</v>
      </c>
      <c r="L1065" s="11">
        <v>8.6</v>
      </c>
      <c r="M1065" s="11">
        <v>6.9</v>
      </c>
      <c r="N1065" s="11">
        <v>9.1</v>
      </c>
      <c r="O1065" s="11">
        <v>7.7000000000000011</v>
      </c>
      <c r="P1065" s="11">
        <v>7.5</v>
      </c>
      <c r="Q1065" s="11">
        <v>8.3000000000000007</v>
      </c>
      <c r="R1065" s="11">
        <v>7.2454076200436637</v>
      </c>
      <c r="S1065" s="11">
        <v>7.6</v>
      </c>
      <c r="T1065" s="11">
        <v>6.6692335285364654</v>
      </c>
      <c r="U1065" s="11">
        <v>7.8</v>
      </c>
      <c r="V1065" s="11">
        <v>8.1999999999999993</v>
      </c>
      <c r="W1065" s="145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16</v>
      </c>
    </row>
    <row r="1066" spans="1:65">
      <c r="A1066" s="29"/>
      <c r="B1066" s="19">
        <v>1</v>
      </c>
      <c r="C1066" s="9">
        <v>4</v>
      </c>
      <c r="D1066" s="11">
        <v>7.8199999999999994</v>
      </c>
      <c r="E1066" s="11">
        <v>8.5</v>
      </c>
      <c r="F1066" s="11">
        <v>7.28</v>
      </c>
      <c r="G1066" s="11">
        <v>7.3</v>
      </c>
      <c r="H1066" s="11">
        <v>6.76</v>
      </c>
      <c r="I1066" s="11">
        <v>7.3</v>
      </c>
      <c r="J1066" s="11">
        <v>8.5</v>
      </c>
      <c r="K1066" s="11">
        <v>6.8</v>
      </c>
      <c r="L1066" s="11">
        <v>8.4</v>
      </c>
      <c r="M1066" s="11">
        <v>6.7</v>
      </c>
      <c r="N1066" s="11">
        <v>8.4</v>
      </c>
      <c r="O1066" s="11">
        <v>7.5</v>
      </c>
      <c r="P1066" s="11">
        <v>7.6</v>
      </c>
      <c r="Q1066" s="11">
        <v>8.3000000000000007</v>
      </c>
      <c r="R1066" s="11">
        <v>7.2672351757413525</v>
      </c>
      <c r="S1066" s="11">
        <v>7.5</v>
      </c>
      <c r="T1066" s="11">
        <v>6.1374276968536039</v>
      </c>
      <c r="U1066" s="11">
        <v>7.8</v>
      </c>
      <c r="V1066" s="11">
        <v>8.1999999999999993</v>
      </c>
      <c r="W1066" s="145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7.6477100790263473</v>
      </c>
    </row>
    <row r="1067" spans="1:65">
      <c r="A1067" s="29"/>
      <c r="B1067" s="19">
        <v>1</v>
      </c>
      <c r="C1067" s="9">
        <v>5</v>
      </c>
      <c r="D1067" s="11">
        <v>7.64</v>
      </c>
      <c r="E1067" s="11">
        <v>8.5</v>
      </c>
      <c r="F1067" s="11">
        <v>7.34</v>
      </c>
      <c r="G1067" s="11">
        <v>7.6</v>
      </c>
      <c r="H1067" s="11">
        <v>6.81</v>
      </c>
      <c r="I1067" s="11">
        <v>7.6</v>
      </c>
      <c r="J1067" s="11">
        <v>8.3000000000000007</v>
      </c>
      <c r="K1067" s="11">
        <v>6.8</v>
      </c>
      <c r="L1067" s="11">
        <v>8.4</v>
      </c>
      <c r="M1067" s="11">
        <v>6.6</v>
      </c>
      <c r="N1067" s="11">
        <v>8.8000000000000007</v>
      </c>
      <c r="O1067" s="11">
        <v>7.5</v>
      </c>
      <c r="P1067" s="11">
        <v>7.6</v>
      </c>
      <c r="Q1067" s="11">
        <v>8.3000000000000007</v>
      </c>
      <c r="R1067" s="11">
        <v>7.3686985602193067</v>
      </c>
      <c r="S1067" s="11">
        <v>7.5</v>
      </c>
      <c r="T1067" s="11">
        <v>6.516611068920839</v>
      </c>
      <c r="U1067" s="11">
        <v>8</v>
      </c>
      <c r="V1067" s="11">
        <v>8.1999999999999993</v>
      </c>
      <c r="W1067" s="145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73</v>
      </c>
    </row>
    <row r="1068" spans="1:65">
      <c r="A1068" s="29"/>
      <c r="B1068" s="19">
        <v>1</v>
      </c>
      <c r="C1068" s="9">
        <v>6</v>
      </c>
      <c r="D1068" s="11">
        <v>7.52</v>
      </c>
      <c r="E1068" s="11">
        <v>8</v>
      </c>
      <c r="F1068" s="11">
        <v>7.33</v>
      </c>
      <c r="G1068" s="11">
        <v>7.7000000000000011</v>
      </c>
      <c r="H1068" s="11">
        <v>6.62</v>
      </c>
      <c r="I1068" s="11">
        <v>7.2</v>
      </c>
      <c r="J1068" s="11">
        <v>8.4</v>
      </c>
      <c r="K1068" s="11">
        <v>7</v>
      </c>
      <c r="L1068" s="11">
        <v>8.5</v>
      </c>
      <c r="M1068" s="11">
        <v>6.8</v>
      </c>
      <c r="N1068" s="11">
        <v>8.9</v>
      </c>
      <c r="O1068" s="11">
        <v>7.5</v>
      </c>
      <c r="P1068" s="11">
        <v>7.6</v>
      </c>
      <c r="Q1068" s="11">
        <v>8.3000000000000007</v>
      </c>
      <c r="R1068" s="11">
        <v>7.394761289038061</v>
      </c>
      <c r="S1068" s="11">
        <v>7.5</v>
      </c>
      <c r="T1068" s="11">
        <v>6.1853072787903765</v>
      </c>
      <c r="U1068" s="11">
        <v>8</v>
      </c>
      <c r="V1068" s="11">
        <v>8.4</v>
      </c>
      <c r="W1068" s="145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9"/>
      <c r="B1069" s="20" t="s">
        <v>268</v>
      </c>
      <c r="C1069" s="12"/>
      <c r="D1069" s="22">
        <v>7.6416666666666657</v>
      </c>
      <c r="E1069" s="22">
        <v>8.1666666666666661</v>
      </c>
      <c r="F1069" s="22">
        <v>7.3416666666666659</v>
      </c>
      <c r="G1069" s="22">
        <v>7.583333333333333</v>
      </c>
      <c r="H1069" s="22">
        <v>6.7649999999999997</v>
      </c>
      <c r="I1069" s="22">
        <v>7.4333333333333336</v>
      </c>
      <c r="J1069" s="22">
        <v>8.3833333333333311</v>
      </c>
      <c r="K1069" s="22">
        <v>6.833333333333333</v>
      </c>
      <c r="L1069" s="22">
        <v>8.4833333333333325</v>
      </c>
      <c r="M1069" s="22">
        <v>6.7499999999999991</v>
      </c>
      <c r="N1069" s="22">
        <v>8.7499999999999982</v>
      </c>
      <c r="O1069" s="22">
        <v>7.5166666666666666</v>
      </c>
      <c r="P1069" s="22">
        <v>7.5333333333333341</v>
      </c>
      <c r="Q1069" s="22">
        <v>8.2999999999999989</v>
      </c>
      <c r="R1069" s="22">
        <v>7.3381611826419872</v>
      </c>
      <c r="S1069" s="22">
        <v>7.55</v>
      </c>
      <c r="T1069" s="22">
        <v>6.6866636521919878</v>
      </c>
      <c r="U1069" s="22">
        <v>7.916666666666667</v>
      </c>
      <c r="V1069" s="22">
        <v>8.3333333333333321</v>
      </c>
      <c r="W1069" s="145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3" t="s">
        <v>269</v>
      </c>
      <c r="C1070" s="28"/>
      <c r="D1070" s="11">
        <v>7.6499999999999995</v>
      </c>
      <c r="E1070" s="11">
        <v>8.1999999999999993</v>
      </c>
      <c r="F1070" s="11">
        <v>7.3449999999999998</v>
      </c>
      <c r="G1070" s="11">
        <v>7.6</v>
      </c>
      <c r="H1070" s="11">
        <v>6.7850000000000001</v>
      </c>
      <c r="I1070" s="11">
        <v>7.4</v>
      </c>
      <c r="J1070" s="11">
        <v>8.4</v>
      </c>
      <c r="K1070" s="11">
        <v>6.8</v>
      </c>
      <c r="L1070" s="11">
        <v>8.4499999999999993</v>
      </c>
      <c r="M1070" s="11">
        <v>6.75</v>
      </c>
      <c r="N1070" s="11">
        <v>8.8500000000000014</v>
      </c>
      <c r="O1070" s="11">
        <v>7.5</v>
      </c>
      <c r="P1070" s="11">
        <v>7.55</v>
      </c>
      <c r="Q1070" s="11">
        <v>8.3000000000000007</v>
      </c>
      <c r="R1070" s="11">
        <v>7.3458550729319132</v>
      </c>
      <c r="S1070" s="11">
        <v>7.5</v>
      </c>
      <c r="T1070" s="11">
        <v>6.5929222987286522</v>
      </c>
      <c r="U1070" s="11">
        <v>7.9</v>
      </c>
      <c r="V1070" s="11">
        <v>8.3000000000000007</v>
      </c>
      <c r="W1070" s="145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3" t="s">
        <v>270</v>
      </c>
      <c r="C1071" s="28"/>
      <c r="D1071" s="23">
        <v>0.14427982071886086</v>
      </c>
      <c r="E1071" s="23">
        <v>0.34448028487370186</v>
      </c>
      <c r="F1071" s="23">
        <v>3.6560452221856547E-2</v>
      </c>
      <c r="G1071" s="23">
        <v>0.17224014243685098</v>
      </c>
      <c r="H1071" s="23">
        <v>0.12177848742696705</v>
      </c>
      <c r="I1071" s="23">
        <v>0.19663841605003524</v>
      </c>
      <c r="J1071" s="23">
        <v>0.11690451944500135</v>
      </c>
      <c r="K1071" s="23">
        <v>8.1649658092772678E-2</v>
      </c>
      <c r="L1071" s="23">
        <v>9.831920802501716E-2</v>
      </c>
      <c r="M1071" s="23">
        <v>0.1048808848170153</v>
      </c>
      <c r="N1071" s="23">
        <v>0.28809720581775849</v>
      </c>
      <c r="O1071" s="23">
        <v>9.8319208025017812E-2</v>
      </c>
      <c r="P1071" s="23">
        <v>8.1649658092772318E-2</v>
      </c>
      <c r="Q1071" s="23">
        <v>1.9459014222361975E-15</v>
      </c>
      <c r="R1071" s="23">
        <v>7.2672828809655948E-2</v>
      </c>
      <c r="S1071" s="23">
        <v>8.3666002653407887E-2</v>
      </c>
      <c r="T1071" s="23">
        <v>0.52114058684995912</v>
      </c>
      <c r="U1071" s="23">
        <v>0.18348478592697134</v>
      </c>
      <c r="V1071" s="23">
        <v>0.1632993161855455</v>
      </c>
      <c r="W1071" s="227"/>
      <c r="X1071" s="228"/>
      <c r="Y1071" s="228"/>
      <c r="Z1071" s="228"/>
      <c r="AA1071" s="228"/>
      <c r="AB1071" s="228"/>
      <c r="AC1071" s="228"/>
      <c r="AD1071" s="228"/>
      <c r="AE1071" s="228"/>
      <c r="AF1071" s="228"/>
      <c r="AG1071" s="228"/>
      <c r="AH1071" s="228"/>
      <c r="AI1071" s="228"/>
      <c r="AJ1071" s="228"/>
      <c r="AK1071" s="228"/>
      <c r="AL1071" s="228"/>
      <c r="AM1071" s="228"/>
      <c r="AN1071" s="228"/>
      <c r="AO1071" s="228"/>
      <c r="AP1071" s="228"/>
      <c r="AQ1071" s="228"/>
      <c r="AR1071" s="228"/>
      <c r="AS1071" s="228"/>
      <c r="AT1071" s="228"/>
      <c r="AU1071" s="228"/>
      <c r="AV1071" s="228"/>
      <c r="AW1071" s="228"/>
      <c r="AX1071" s="228"/>
      <c r="AY1071" s="228"/>
      <c r="AZ1071" s="228"/>
      <c r="BA1071" s="228"/>
      <c r="BB1071" s="228"/>
      <c r="BC1071" s="228"/>
      <c r="BD1071" s="228"/>
      <c r="BE1071" s="228"/>
      <c r="BF1071" s="228"/>
      <c r="BG1071" s="228"/>
      <c r="BH1071" s="228"/>
      <c r="BI1071" s="228"/>
      <c r="BJ1071" s="228"/>
      <c r="BK1071" s="228"/>
      <c r="BL1071" s="228"/>
      <c r="BM1071" s="54"/>
    </row>
    <row r="1072" spans="1:65">
      <c r="A1072" s="29"/>
      <c r="B1072" s="3" t="s">
        <v>86</v>
      </c>
      <c r="C1072" s="28"/>
      <c r="D1072" s="13">
        <v>1.8880674467026504E-2</v>
      </c>
      <c r="E1072" s="13">
        <v>4.2181259372290024E-2</v>
      </c>
      <c r="F1072" s="13">
        <v>4.9798572833402791E-3</v>
      </c>
      <c r="G1072" s="13">
        <v>2.2712985815848484E-2</v>
      </c>
      <c r="H1072" s="13">
        <v>1.8001254608568669E-2</v>
      </c>
      <c r="I1072" s="13">
        <v>2.6453598571753618E-2</v>
      </c>
      <c r="J1072" s="13">
        <v>1.3944873094831179E-2</v>
      </c>
      <c r="K1072" s="13">
        <v>1.194873045260088E-2</v>
      </c>
      <c r="L1072" s="13">
        <v>1.1589690533400846E-2</v>
      </c>
      <c r="M1072" s="13">
        <v>1.5537908861780046E-2</v>
      </c>
      <c r="N1072" s="13">
        <v>3.2925394950600977E-2</v>
      </c>
      <c r="O1072" s="13">
        <v>1.3080160712862681E-2</v>
      </c>
      <c r="P1072" s="13">
        <v>1.0838450189306058E-2</v>
      </c>
      <c r="Q1072" s="13">
        <v>2.3444595448628888E-16</v>
      </c>
      <c r="R1072" s="13">
        <v>9.9034113589054826E-3</v>
      </c>
      <c r="S1072" s="13">
        <v>1.1081589755418264E-2</v>
      </c>
      <c r="T1072" s="13">
        <v>7.7937311334498105E-2</v>
      </c>
      <c r="U1072" s="13">
        <v>2.3177025590775328E-2</v>
      </c>
      <c r="V1072" s="13">
        <v>1.9595917942265461E-2</v>
      </c>
      <c r="W1072" s="145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271</v>
      </c>
      <c r="C1073" s="28"/>
      <c r="D1073" s="13">
        <v>-7.9022508662496271E-4</v>
      </c>
      <c r="E1073" s="13">
        <v>6.7857774716584052E-2</v>
      </c>
      <c r="F1073" s="13">
        <v>-4.0017653545601495E-2</v>
      </c>
      <c r="G1073" s="13">
        <v>-8.4177806203148409E-3</v>
      </c>
      <c r="H1073" s="13">
        <v>-0.1154214882500787</v>
      </c>
      <c r="I1073" s="13">
        <v>-2.8031494849803051E-2</v>
      </c>
      <c r="J1073" s="13">
        <v>9.618869527028906E-2</v>
      </c>
      <c r="K1073" s="13">
        <v>-0.10648635176775623</v>
      </c>
      <c r="L1073" s="13">
        <v>0.10926450475661476</v>
      </c>
      <c r="M1073" s="13">
        <v>-0.11738285967302753</v>
      </c>
      <c r="N1073" s="13">
        <v>0.14413333005348283</v>
      </c>
      <c r="O1073" s="13">
        <v>-1.7134986944531749E-2</v>
      </c>
      <c r="P1073" s="13">
        <v>-1.4955685363477467E-2</v>
      </c>
      <c r="Q1073" s="13">
        <v>8.5292187365018091E-2</v>
      </c>
      <c r="R1073" s="13">
        <v>-4.0476023958242124E-2</v>
      </c>
      <c r="S1073" s="13">
        <v>-1.2776383782423295E-2</v>
      </c>
      <c r="T1073" s="13">
        <v>-0.1256645998479996</v>
      </c>
      <c r="U1073" s="13">
        <v>3.5168251000770256E-2</v>
      </c>
      <c r="V1073" s="13">
        <v>8.9650790527126434E-2</v>
      </c>
      <c r="W1073" s="145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45" t="s">
        <v>272</v>
      </c>
      <c r="C1074" s="46"/>
      <c r="D1074" s="44">
        <v>0.1</v>
      </c>
      <c r="E1074" s="44">
        <v>0.67</v>
      </c>
      <c r="F1074" s="44">
        <v>0.23</v>
      </c>
      <c r="G1074" s="44">
        <v>0.04</v>
      </c>
      <c r="H1074" s="44">
        <v>0.86</v>
      </c>
      <c r="I1074" s="44">
        <v>0.13</v>
      </c>
      <c r="J1074" s="44">
        <v>0.91</v>
      </c>
      <c r="K1074" s="44">
        <v>0.78</v>
      </c>
      <c r="L1074" s="44">
        <v>1.02</v>
      </c>
      <c r="M1074" s="44">
        <v>0.87</v>
      </c>
      <c r="N1074" s="44">
        <v>1.31</v>
      </c>
      <c r="O1074" s="44">
        <v>0.04</v>
      </c>
      <c r="P1074" s="44">
        <v>0.02</v>
      </c>
      <c r="Q1074" s="44">
        <v>0.82</v>
      </c>
      <c r="R1074" s="44">
        <v>0.23</v>
      </c>
      <c r="S1074" s="44">
        <v>0</v>
      </c>
      <c r="T1074" s="44">
        <v>0.94</v>
      </c>
      <c r="U1074" s="44">
        <v>0.4</v>
      </c>
      <c r="V1074" s="44">
        <v>0.86</v>
      </c>
      <c r="W1074" s="145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B1075" s="3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BM1075" s="53"/>
    </row>
    <row r="1076" spans="1:65" ht="15">
      <c r="B1076" s="8" t="s">
        <v>545</v>
      </c>
      <c r="BM1076" s="27" t="s">
        <v>66</v>
      </c>
    </row>
    <row r="1077" spans="1:65" ht="15">
      <c r="A1077" s="24" t="s">
        <v>41</v>
      </c>
      <c r="B1077" s="18" t="s">
        <v>117</v>
      </c>
      <c r="C1077" s="15" t="s">
        <v>118</v>
      </c>
      <c r="D1077" s="16" t="s">
        <v>240</v>
      </c>
      <c r="E1077" s="17" t="s">
        <v>240</v>
      </c>
      <c r="F1077" s="17" t="s">
        <v>240</v>
      </c>
      <c r="G1077" s="17" t="s">
        <v>240</v>
      </c>
      <c r="H1077" s="17" t="s">
        <v>240</v>
      </c>
      <c r="I1077" s="17" t="s">
        <v>240</v>
      </c>
      <c r="J1077" s="17" t="s">
        <v>240</v>
      </c>
      <c r="K1077" s="17" t="s">
        <v>240</v>
      </c>
      <c r="L1077" s="17" t="s">
        <v>240</v>
      </c>
      <c r="M1077" s="17" t="s">
        <v>240</v>
      </c>
      <c r="N1077" s="17" t="s">
        <v>240</v>
      </c>
      <c r="O1077" s="17" t="s">
        <v>240</v>
      </c>
      <c r="P1077" s="145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 t="s">
        <v>241</v>
      </c>
      <c r="C1078" s="9" t="s">
        <v>241</v>
      </c>
      <c r="D1078" s="143" t="s">
        <v>243</v>
      </c>
      <c r="E1078" s="144" t="s">
        <v>245</v>
      </c>
      <c r="F1078" s="144" t="s">
        <v>247</v>
      </c>
      <c r="G1078" s="144" t="s">
        <v>248</v>
      </c>
      <c r="H1078" s="144" t="s">
        <v>249</v>
      </c>
      <c r="I1078" s="144" t="s">
        <v>251</v>
      </c>
      <c r="J1078" s="144" t="s">
        <v>254</v>
      </c>
      <c r="K1078" s="144" t="s">
        <v>257</v>
      </c>
      <c r="L1078" s="144" t="s">
        <v>258</v>
      </c>
      <c r="M1078" s="144" t="s">
        <v>259</v>
      </c>
      <c r="N1078" s="144" t="s">
        <v>260</v>
      </c>
      <c r="O1078" s="144" t="s">
        <v>261</v>
      </c>
      <c r="P1078" s="145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s">
        <v>3</v>
      </c>
    </row>
    <row r="1079" spans="1:65">
      <c r="A1079" s="29"/>
      <c r="B1079" s="19"/>
      <c r="C1079" s="9"/>
      <c r="D1079" s="10" t="s">
        <v>286</v>
      </c>
      <c r="E1079" s="11" t="s">
        <v>287</v>
      </c>
      <c r="F1079" s="11" t="s">
        <v>286</v>
      </c>
      <c r="G1079" s="11" t="s">
        <v>287</v>
      </c>
      <c r="H1079" s="11" t="s">
        <v>287</v>
      </c>
      <c r="I1079" s="11" t="s">
        <v>286</v>
      </c>
      <c r="J1079" s="11" t="s">
        <v>287</v>
      </c>
      <c r="K1079" s="11" t="s">
        <v>287</v>
      </c>
      <c r="L1079" s="11" t="s">
        <v>287</v>
      </c>
      <c r="M1079" s="11" t="s">
        <v>287</v>
      </c>
      <c r="N1079" s="11" t="s">
        <v>287</v>
      </c>
      <c r="O1079" s="11" t="s">
        <v>286</v>
      </c>
      <c r="P1079" s="145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2</v>
      </c>
    </row>
    <row r="1080" spans="1:65">
      <c r="A1080" s="29"/>
      <c r="B1080" s="19"/>
      <c r="C1080" s="9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145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3</v>
      </c>
    </row>
    <row r="1081" spans="1:65">
      <c r="A1081" s="29"/>
      <c r="B1081" s="18">
        <v>1</v>
      </c>
      <c r="C1081" s="14">
        <v>1</v>
      </c>
      <c r="D1081" s="21">
        <v>0.83</v>
      </c>
      <c r="E1081" s="21">
        <v>0.83</v>
      </c>
      <c r="F1081" s="21">
        <v>0.78</v>
      </c>
      <c r="G1081" s="21">
        <v>0.85690057392679586</v>
      </c>
      <c r="H1081" s="21">
        <v>0.84</v>
      </c>
      <c r="I1081" s="140">
        <v>0.7</v>
      </c>
      <c r="J1081" s="140">
        <v>0.9</v>
      </c>
      <c r="K1081" s="140">
        <v>0.9</v>
      </c>
      <c r="L1081" s="21">
        <v>0.86</v>
      </c>
      <c r="M1081" s="21">
        <v>0.92937242023977396</v>
      </c>
      <c r="N1081" s="21">
        <v>0.8</v>
      </c>
      <c r="O1081" s="140">
        <v>0.9</v>
      </c>
      <c r="P1081" s="145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>
        <v>1</v>
      </c>
      <c r="C1082" s="9">
        <v>2</v>
      </c>
      <c r="D1082" s="11">
        <v>0.85</v>
      </c>
      <c r="E1082" s="11">
        <v>0.84</v>
      </c>
      <c r="F1082" s="11">
        <v>0.86</v>
      </c>
      <c r="G1082" s="11">
        <v>0.86219425218521994</v>
      </c>
      <c r="H1082" s="11">
        <v>0.91</v>
      </c>
      <c r="I1082" s="141">
        <v>0.8</v>
      </c>
      <c r="J1082" s="141">
        <v>1</v>
      </c>
      <c r="K1082" s="141">
        <v>0.9</v>
      </c>
      <c r="L1082" s="11">
        <v>0.87</v>
      </c>
      <c r="M1082" s="11">
        <v>0.91062377244977022</v>
      </c>
      <c r="N1082" s="11">
        <v>0.79</v>
      </c>
      <c r="O1082" s="141">
        <v>0.9</v>
      </c>
      <c r="P1082" s="145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 t="e">
        <v>#N/A</v>
      </c>
    </row>
    <row r="1083" spans="1:65">
      <c r="A1083" s="29"/>
      <c r="B1083" s="19">
        <v>1</v>
      </c>
      <c r="C1083" s="9">
        <v>3</v>
      </c>
      <c r="D1083" s="11">
        <v>0.88</v>
      </c>
      <c r="E1083" s="11">
        <v>0.83</v>
      </c>
      <c r="F1083" s="11">
        <v>0.82</v>
      </c>
      <c r="G1083" s="11">
        <v>0.86660409049867859</v>
      </c>
      <c r="H1083" s="11">
        <v>0.85</v>
      </c>
      <c r="I1083" s="141">
        <v>0.7</v>
      </c>
      <c r="J1083" s="141">
        <v>1</v>
      </c>
      <c r="K1083" s="141">
        <v>0.9</v>
      </c>
      <c r="L1083" s="11">
        <v>0.9</v>
      </c>
      <c r="M1083" s="11">
        <v>0.90771613759321668</v>
      </c>
      <c r="N1083" s="11">
        <v>0.79</v>
      </c>
      <c r="O1083" s="141">
        <v>0.9</v>
      </c>
      <c r="P1083" s="145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16</v>
      </c>
    </row>
    <row r="1084" spans="1:65">
      <c r="A1084" s="29"/>
      <c r="B1084" s="19">
        <v>1</v>
      </c>
      <c r="C1084" s="9">
        <v>4</v>
      </c>
      <c r="D1084" s="11">
        <v>0.83</v>
      </c>
      <c r="E1084" s="11">
        <v>0.81</v>
      </c>
      <c r="F1084" s="11">
        <v>0.89</v>
      </c>
      <c r="G1084" s="11">
        <v>0.88445856099094289</v>
      </c>
      <c r="H1084" s="11">
        <v>0.93</v>
      </c>
      <c r="I1084" s="141">
        <v>0.8</v>
      </c>
      <c r="J1084" s="141">
        <v>0.9</v>
      </c>
      <c r="K1084" s="141">
        <v>0.9</v>
      </c>
      <c r="L1084" s="11">
        <v>0.88</v>
      </c>
      <c r="M1084" s="11">
        <v>0.8697529759104059</v>
      </c>
      <c r="N1084" s="11">
        <v>0.77</v>
      </c>
      <c r="O1084" s="141">
        <v>0.8</v>
      </c>
      <c r="P1084" s="145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0.85250976915883547</v>
      </c>
    </row>
    <row r="1085" spans="1:65">
      <c r="A1085" s="29"/>
      <c r="B1085" s="19">
        <v>1</v>
      </c>
      <c r="C1085" s="9">
        <v>5</v>
      </c>
      <c r="D1085" s="11">
        <v>0.88</v>
      </c>
      <c r="E1085" s="11">
        <v>0.84</v>
      </c>
      <c r="F1085" s="11">
        <v>0.86</v>
      </c>
      <c r="G1085" s="11">
        <v>0.87417283342474728</v>
      </c>
      <c r="H1085" s="11">
        <v>0.89</v>
      </c>
      <c r="I1085" s="141">
        <v>0.8</v>
      </c>
      <c r="J1085" s="141">
        <v>0.9</v>
      </c>
      <c r="K1085" s="141">
        <v>0.9</v>
      </c>
      <c r="L1085" s="11">
        <v>0.88</v>
      </c>
      <c r="M1085" s="11">
        <v>0.91715361559860886</v>
      </c>
      <c r="N1085" s="11">
        <v>0.78</v>
      </c>
      <c r="O1085" s="141">
        <v>0.9</v>
      </c>
      <c r="P1085" s="145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74</v>
      </c>
    </row>
    <row r="1086" spans="1:65">
      <c r="A1086" s="29"/>
      <c r="B1086" s="19">
        <v>1</v>
      </c>
      <c r="C1086" s="9">
        <v>6</v>
      </c>
      <c r="D1086" s="11">
        <v>0.82</v>
      </c>
      <c r="E1086" s="11">
        <v>0.84</v>
      </c>
      <c r="F1086" s="11">
        <v>0.79</v>
      </c>
      <c r="G1086" s="11">
        <v>0.83938046478779904</v>
      </c>
      <c r="H1086" s="11">
        <v>0.85</v>
      </c>
      <c r="I1086" s="141">
        <v>0.8</v>
      </c>
      <c r="J1086" s="141">
        <v>0.9</v>
      </c>
      <c r="K1086" s="141">
        <v>0.9</v>
      </c>
      <c r="L1086" s="11">
        <v>0.85</v>
      </c>
      <c r="M1086" s="11">
        <v>0.91213922201815345</v>
      </c>
      <c r="N1086" s="11">
        <v>0.77</v>
      </c>
      <c r="O1086" s="141">
        <v>0.9</v>
      </c>
      <c r="P1086" s="145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9"/>
      <c r="B1087" s="20" t="s">
        <v>268</v>
      </c>
      <c r="C1087" s="12"/>
      <c r="D1087" s="22">
        <v>0.84833333333333349</v>
      </c>
      <c r="E1087" s="22">
        <v>0.83166666666666667</v>
      </c>
      <c r="F1087" s="22">
        <v>0.83333333333333337</v>
      </c>
      <c r="G1087" s="22">
        <v>0.86395179596903049</v>
      </c>
      <c r="H1087" s="22">
        <v>0.8783333333333333</v>
      </c>
      <c r="I1087" s="22">
        <v>0.76666666666666661</v>
      </c>
      <c r="J1087" s="22">
        <v>0.93333333333333346</v>
      </c>
      <c r="K1087" s="22">
        <v>0.9</v>
      </c>
      <c r="L1087" s="22">
        <v>0.87333333333333318</v>
      </c>
      <c r="M1087" s="22">
        <v>0.9077930239683214</v>
      </c>
      <c r="N1087" s="22">
        <v>0.78333333333333321</v>
      </c>
      <c r="O1087" s="22">
        <v>0.88333333333333341</v>
      </c>
      <c r="P1087" s="145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9"/>
      <c r="B1088" s="3" t="s">
        <v>269</v>
      </c>
      <c r="C1088" s="28"/>
      <c r="D1088" s="11">
        <v>0.84</v>
      </c>
      <c r="E1088" s="11">
        <v>0.83499999999999996</v>
      </c>
      <c r="F1088" s="11">
        <v>0.84</v>
      </c>
      <c r="G1088" s="11">
        <v>0.86439917134194921</v>
      </c>
      <c r="H1088" s="11">
        <v>0.87</v>
      </c>
      <c r="I1088" s="11">
        <v>0.8</v>
      </c>
      <c r="J1088" s="11">
        <v>0.9</v>
      </c>
      <c r="K1088" s="11">
        <v>0.9</v>
      </c>
      <c r="L1088" s="11">
        <v>0.875</v>
      </c>
      <c r="M1088" s="11">
        <v>0.91138149723396178</v>
      </c>
      <c r="N1088" s="11">
        <v>0.78500000000000003</v>
      </c>
      <c r="O1088" s="11">
        <v>0.9</v>
      </c>
      <c r="P1088" s="145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9"/>
      <c r="B1089" s="3" t="s">
        <v>270</v>
      </c>
      <c r="C1089" s="28"/>
      <c r="D1089" s="23">
        <v>2.6394443859772229E-2</v>
      </c>
      <c r="E1089" s="23">
        <v>1.169045194450009E-2</v>
      </c>
      <c r="F1089" s="23">
        <v>4.3665394383500832E-2</v>
      </c>
      <c r="G1089" s="23">
        <v>1.5418110734235631E-2</v>
      </c>
      <c r="H1089" s="23">
        <v>3.7103458958251713E-2</v>
      </c>
      <c r="I1089" s="23">
        <v>5.1639777949432274E-2</v>
      </c>
      <c r="J1089" s="23">
        <v>5.1639777949432218E-2</v>
      </c>
      <c r="K1089" s="23">
        <v>0</v>
      </c>
      <c r="L1089" s="23">
        <v>1.7511900715418277E-2</v>
      </c>
      <c r="M1089" s="23">
        <v>2.0135763016713198E-2</v>
      </c>
      <c r="N1089" s="23">
        <v>1.2110601416389978E-2</v>
      </c>
      <c r="O1089" s="23">
        <v>4.0824829046386291E-2</v>
      </c>
      <c r="P1089" s="227"/>
      <c r="Q1089" s="228"/>
      <c r="R1089" s="228"/>
      <c r="S1089" s="228"/>
      <c r="T1089" s="228"/>
      <c r="U1089" s="228"/>
      <c r="V1089" s="228"/>
      <c r="W1089" s="228"/>
      <c r="X1089" s="228"/>
      <c r="Y1089" s="228"/>
      <c r="Z1089" s="228"/>
      <c r="AA1089" s="228"/>
      <c r="AB1089" s="228"/>
      <c r="AC1089" s="228"/>
      <c r="AD1089" s="228"/>
      <c r="AE1089" s="228"/>
      <c r="AF1089" s="228"/>
      <c r="AG1089" s="228"/>
      <c r="AH1089" s="228"/>
      <c r="AI1089" s="228"/>
      <c r="AJ1089" s="228"/>
      <c r="AK1089" s="228"/>
      <c r="AL1089" s="228"/>
      <c r="AM1089" s="228"/>
      <c r="AN1089" s="228"/>
      <c r="AO1089" s="228"/>
      <c r="AP1089" s="228"/>
      <c r="AQ1089" s="228"/>
      <c r="AR1089" s="228"/>
      <c r="AS1089" s="228"/>
      <c r="AT1089" s="228"/>
      <c r="AU1089" s="228"/>
      <c r="AV1089" s="228"/>
      <c r="AW1089" s="228"/>
      <c r="AX1089" s="228"/>
      <c r="AY1089" s="228"/>
      <c r="AZ1089" s="228"/>
      <c r="BA1089" s="228"/>
      <c r="BB1089" s="228"/>
      <c r="BC1089" s="228"/>
      <c r="BD1089" s="228"/>
      <c r="BE1089" s="228"/>
      <c r="BF1089" s="228"/>
      <c r="BG1089" s="228"/>
      <c r="BH1089" s="228"/>
      <c r="BI1089" s="228"/>
      <c r="BJ1089" s="228"/>
      <c r="BK1089" s="228"/>
      <c r="BL1089" s="228"/>
      <c r="BM1089" s="54"/>
    </row>
    <row r="1090" spans="1:65">
      <c r="A1090" s="29"/>
      <c r="B1090" s="3" t="s">
        <v>86</v>
      </c>
      <c r="C1090" s="28"/>
      <c r="D1090" s="13">
        <v>3.1113293351401443E-2</v>
      </c>
      <c r="E1090" s="13">
        <v>1.4056655644689487E-2</v>
      </c>
      <c r="F1090" s="13">
        <v>5.2398473260200994E-2</v>
      </c>
      <c r="G1090" s="13">
        <v>1.7846031232497506E-2</v>
      </c>
      <c r="H1090" s="13">
        <v>4.2243027276946926E-2</v>
      </c>
      <c r="I1090" s="13">
        <v>6.7356232107955147E-2</v>
      </c>
      <c r="J1090" s="13">
        <v>5.53283335172488E-2</v>
      </c>
      <c r="K1090" s="13">
        <v>0</v>
      </c>
      <c r="L1090" s="13">
        <v>2.0051794712311007E-2</v>
      </c>
      <c r="M1090" s="13">
        <v>2.2181006556639789E-2</v>
      </c>
      <c r="N1090" s="13">
        <v>1.5460342233689337E-2</v>
      </c>
      <c r="O1090" s="13">
        <v>4.6216787599682591E-2</v>
      </c>
      <c r="P1090" s="145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9"/>
      <c r="B1091" s="3" t="s">
        <v>271</v>
      </c>
      <c r="C1091" s="28"/>
      <c r="D1091" s="13">
        <v>-4.8989888170112295E-3</v>
      </c>
      <c r="E1091" s="13">
        <v>-2.4449106914909091E-2</v>
      </c>
      <c r="F1091" s="13">
        <v>-2.2494095105119238E-2</v>
      </c>
      <c r="G1091" s="13">
        <v>1.3421578525117495E-2</v>
      </c>
      <c r="H1091" s="13">
        <v>3.0291223759204122E-2</v>
      </c>
      <c r="I1091" s="13">
        <v>-0.1006945674967098</v>
      </c>
      <c r="J1091" s="13">
        <v>9.4806613482266489E-2</v>
      </c>
      <c r="K1091" s="13">
        <v>5.5706377286471209E-2</v>
      </c>
      <c r="L1091" s="13">
        <v>2.4426188329834897E-2</v>
      </c>
      <c r="M1091" s="13">
        <v>6.4847649621696979E-2</v>
      </c>
      <c r="N1091" s="13">
        <v>-8.1144449398812268E-2</v>
      </c>
      <c r="O1091" s="13">
        <v>3.615625918857357E-2</v>
      </c>
      <c r="P1091" s="145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45" t="s">
        <v>272</v>
      </c>
      <c r="C1092" s="46"/>
      <c r="D1092" s="44">
        <v>0.23</v>
      </c>
      <c r="E1092" s="44">
        <v>0.73</v>
      </c>
      <c r="F1092" s="44">
        <v>0.68</v>
      </c>
      <c r="G1092" s="44">
        <v>0.23</v>
      </c>
      <c r="H1092" s="44">
        <v>0.67</v>
      </c>
      <c r="I1092" s="44" t="s">
        <v>273</v>
      </c>
      <c r="J1092" s="44" t="s">
        <v>273</v>
      </c>
      <c r="K1092" s="44" t="s">
        <v>273</v>
      </c>
      <c r="L1092" s="44">
        <v>0.52</v>
      </c>
      <c r="M1092" s="44">
        <v>1.55</v>
      </c>
      <c r="N1092" s="44">
        <v>2.1800000000000002</v>
      </c>
      <c r="O1092" s="44" t="s">
        <v>273</v>
      </c>
      <c r="P1092" s="145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B1093" s="30" t="s">
        <v>307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BM1093" s="53"/>
    </row>
    <row r="1094" spans="1:65">
      <c r="BM1094" s="53"/>
    </row>
    <row r="1095" spans="1:65" ht="15">
      <c r="B1095" s="8" t="s">
        <v>546</v>
      </c>
      <c r="BM1095" s="27" t="s">
        <v>66</v>
      </c>
    </row>
    <row r="1096" spans="1:65" ht="15">
      <c r="A1096" s="24" t="s">
        <v>44</v>
      </c>
      <c r="B1096" s="18" t="s">
        <v>117</v>
      </c>
      <c r="C1096" s="15" t="s">
        <v>118</v>
      </c>
      <c r="D1096" s="16" t="s">
        <v>240</v>
      </c>
      <c r="E1096" s="17" t="s">
        <v>240</v>
      </c>
      <c r="F1096" s="17" t="s">
        <v>240</v>
      </c>
      <c r="G1096" s="17" t="s">
        <v>240</v>
      </c>
      <c r="H1096" s="17" t="s">
        <v>240</v>
      </c>
      <c r="I1096" s="17" t="s">
        <v>240</v>
      </c>
      <c r="J1096" s="17" t="s">
        <v>240</v>
      </c>
      <c r="K1096" s="17" t="s">
        <v>240</v>
      </c>
      <c r="L1096" s="17" t="s">
        <v>240</v>
      </c>
      <c r="M1096" s="17" t="s">
        <v>240</v>
      </c>
      <c r="N1096" s="17" t="s">
        <v>240</v>
      </c>
      <c r="O1096" s="17" t="s">
        <v>240</v>
      </c>
      <c r="P1096" s="17" t="s">
        <v>240</v>
      </c>
      <c r="Q1096" s="17" t="s">
        <v>240</v>
      </c>
      <c r="R1096" s="17" t="s">
        <v>240</v>
      </c>
      <c r="S1096" s="17" t="s">
        <v>240</v>
      </c>
      <c r="T1096" s="17" t="s">
        <v>240</v>
      </c>
      <c r="U1096" s="17" t="s">
        <v>240</v>
      </c>
      <c r="V1096" s="17" t="s">
        <v>240</v>
      </c>
      <c r="W1096" s="17" t="s">
        <v>240</v>
      </c>
      <c r="X1096" s="17" t="s">
        <v>240</v>
      </c>
      <c r="Y1096" s="145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 t="s">
        <v>241</v>
      </c>
      <c r="C1097" s="9" t="s">
        <v>241</v>
      </c>
      <c r="D1097" s="143" t="s">
        <v>243</v>
      </c>
      <c r="E1097" s="144" t="s">
        <v>244</v>
      </c>
      <c r="F1097" s="144" t="s">
        <v>245</v>
      </c>
      <c r="G1097" s="144" t="s">
        <v>246</v>
      </c>
      <c r="H1097" s="144" t="s">
        <v>247</v>
      </c>
      <c r="I1097" s="144" t="s">
        <v>248</v>
      </c>
      <c r="J1097" s="144" t="s">
        <v>249</v>
      </c>
      <c r="K1097" s="144" t="s">
        <v>250</v>
      </c>
      <c r="L1097" s="144" t="s">
        <v>251</v>
      </c>
      <c r="M1097" s="144" t="s">
        <v>252</v>
      </c>
      <c r="N1097" s="144" t="s">
        <v>253</v>
      </c>
      <c r="O1097" s="144" t="s">
        <v>254</v>
      </c>
      <c r="P1097" s="144" t="s">
        <v>255</v>
      </c>
      <c r="Q1097" s="144" t="s">
        <v>257</v>
      </c>
      <c r="R1097" s="144" t="s">
        <v>258</v>
      </c>
      <c r="S1097" s="144" t="s">
        <v>259</v>
      </c>
      <c r="T1097" s="144" t="s">
        <v>260</v>
      </c>
      <c r="U1097" s="144" t="s">
        <v>283</v>
      </c>
      <c r="V1097" s="144" t="s">
        <v>285</v>
      </c>
      <c r="W1097" s="144" t="s">
        <v>275</v>
      </c>
      <c r="X1097" s="144" t="s">
        <v>261</v>
      </c>
      <c r="Y1097" s="145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 t="s">
        <v>3</v>
      </c>
    </row>
    <row r="1098" spans="1:65">
      <c r="A1098" s="29"/>
      <c r="B1098" s="19"/>
      <c r="C1098" s="9"/>
      <c r="D1098" s="10" t="s">
        <v>286</v>
      </c>
      <c r="E1098" s="11" t="s">
        <v>286</v>
      </c>
      <c r="F1098" s="11" t="s">
        <v>120</v>
      </c>
      <c r="G1098" s="11" t="s">
        <v>286</v>
      </c>
      <c r="H1098" s="11" t="s">
        <v>286</v>
      </c>
      <c r="I1098" s="11" t="s">
        <v>120</v>
      </c>
      <c r="J1098" s="11" t="s">
        <v>287</v>
      </c>
      <c r="K1098" s="11" t="s">
        <v>286</v>
      </c>
      <c r="L1098" s="11" t="s">
        <v>286</v>
      </c>
      <c r="M1098" s="11" t="s">
        <v>286</v>
      </c>
      <c r="N1098" s="11" t="s">
        <v>120</v>
      </c>
      <c r="O1098" s="11" t="s">
        <v>120</v>
      </c>
      <c r="P1098" s="11" t="s">
        <v>286</v>
      </c>
      <c r="Q1098" s="11" t="s">
        <v>286</v>
      </c>
      <c r="R1098" s="11" t="s">
        <v>287</v>
      </c>
      <c r="S1098" s="11" t="s">
        <v>287</v>
      </c>
      <c r="T1098" s="11" t="s">
        <v>287</v>
      </c>
      <c r="U1098" s="11" t="s">
        <v>120</v>
      </c>
      <c r="V1098" s="11" t="s">
        <v>286</v>
      </c>
      <c r="W1098" s="11" t="s">
        <v>120</v>
      </c>
      <c r="X1098" s="11" t="s">
        <v>286</v>
      </c>
      <c r="Y1098" s="145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0</v>
      </c>
    </row>
    <row r="1099" spans="1:65">
      <c r="A1099" s="29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145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0</v>
      </c>
    </row>
    <row r="1100" spans="1:65">
      <c r="A1100" s="29"/>
      <c r="B1100" s="18">
        <v>1</v>
      </c>
      <c r="C1100" s="14">
        <v>1</v>
      </c>
      <c r="D1100" s="205">
        <v>105</v>
      </c>
      <c r="E1100" s="205">
        <v>115</v>
      </c>
      <c r="F1100" s="205">
        <v>99</v>
      </c>
      <c r="G1100" s="205">
        <v>110</v>
      </c>
      <c r="H1100" s="221">
        <v>74</v>
      </c>
      <c r="I1100" s="205">
        <v>98.250199999999964</v>
      </c>
      <c r="J1100" s="205">
        <v>104</v>
      </c>
      <c r="K1100" s="205">
        <v>115</v>
      </c>
      <c r="L1100" s="205">
        <v>104</v>
      </c>
      <c r="M1100" s="205">
        <v>121</v>
      </c>
      <c r="N1100" s="205">
        <v>114</v>
      </c>
      <c r="O1100" s="205">
        <v>115</v>
      </c>
      <c r="P1100" s="205">
        <v>112</v>
      </c>
      <c r="Q1100" s="205">
        <v>102</v>
      </c>
      <c r="R1100" s="205">
        <v>100</v>
      </c>
      <c r="S1100" s="205">
        <v>106.67591206036332</v>
      </c>
      <c r="T1100" s="205">
        <v>107</v>
      </c>
      <c r="U1100" s="205">
        <v>106.15135183597029</v>
      </c>
      <c r="V1100" s="205">
        <v>105</v>
      </c>
      <c r="W1100" s="205">
        <v>104.25</v>
      </c>
      <c r="X1100" s="205">
        <v>119</v>
      </c>
      <c r="Y1100" s="207"/>
      <c r="Z1100" s="208"/>
      <c r="AA1100" s="208"/>
      <c r="AB1100" s="208"/>
      <c r="AC1100" s="208"/>
      <c r="AD1100" s="208"/>
      <c r="AE1100" s="208"/>
      <c r="AF1100" s="208"/>
      <c r="AG1100" s="208"/>
      <c r="AH1100" s="208"/>
      <c r="AI1100" s="208"/>
      <c r="AJ1100" s="208"/>
      <c r="AK1100" s="208"/>
      <c r="AL1100" s="208"/>
      <c r="AM1100" s="208"/>
      <c r="AN1100" s="208"/>
      <c r="AO1100" s="208"/>
      <c r="AP1100" s="208"/>
      <c r="AQ1100" s="208"/>
      <c r="AR1100" s="208"/>
      <c r="AS1100" s="208"/>
      <c r="AT1100" s="208"/>
      <c r="AU1100" s="208"/>
      <c r="AV1100" s="208"/>
      <c r="AW1100" s="208"/>
      <c r="AX1100" s="208"/>
      <c r="AY1100" s="208"/>
      <c r="AZ1100" s="208"/>
      <c r="BA1100" s="208"/>
      <c r="BB1100" s="208"/>
      <c r="BC1100" s="208"/>
      <c r="BD1100" s="208"/>
      <c r="BE1100" s="208"/>
      <c r="BF1100" s="208"/>
      <c r="BG1100" s="208"/>
      <c r="BH1100" s="208"/>
      <c r="BI1100" s="208"/>
      <c r="BJ1100" s="208"/>
      <c r="BK1100" s="208"/>
      <c r="BL1100" s="208"/>
      <c r="BM1100" s="209">
        <v>1</v>
      </c>
    </row>
    <row r="1101" spans="1:65">
      <c r="A1101" s="29"/>
      <c r="B1101" s="19">
        <v>1</v>
      </c>
      <c r="C1101" s="9">
        <v>2</v>
      </c>
      <c r="D1101" s="211">
        <v>102</v>
      </c>
      <c r="E1101" s="211">
        <v>115</v>
      </c>
      <c r="F1101" s="211">
        <v>103</v>
      </c>
      <c r="G1101" s="211">
        <v>112</v>
      </c>
      <c r="H1101" s="222">
        <v>74</v>
      </c>
      <c r="I1101" s="211">
        <v>98.308305263157877</v>
      </c>
      <c r="J1101" s="211">
        <v>104</v>
      </c>
      <c r="K1101" s="211">
        <v>115</v>
      </c>
      <c r="L1101" s="211">
        <v>107</v>
      </c>
      <c r="M1101" s="211">
        <v>118</v>
      </c>
      <c r="N1101" s="211">
        <v>111</v>
      </c>
      <c r="O1101" s="211">
        <v>110</v>
      </c>
      <c r="P1101" s="211">
        <v>112</v>
      </c>
      <c r="Q1101" s="211">
        <v>103</v>
      </c>
      <c r="R1101" s="211">
        <v>99</v>
      </c>
      <c r="S1101" s="211">
        <v>104.25608803744036</v>
      </c>
      <c r="T1101" s="211">
        <v>105</v>
      </c>
      <c r="U1101" s="211">
        <v>106.89710920784546</v>
      </c>
      <c r="V1101" s="211">
        <v>103</v>
      </c>
      <c r="W1101" s="211">
        <v>108.8</v>
      </c>
      <c r="X1101" s="211">
        <v>117</v>
      </c>
      <c r="Y1101" s="207"/>
      <c r="Z1101" s="208"/>
      <c r="AA1101" s="208"/>
      <c r="AB1101" s="208"/>
      <c r="AC1101" s="208"/>
      <c r="AD1101" s="208"/>
      <c r="AE1101" s="208"/>
      <c r="AF1101" s="208"/>
      <c r="AG1101" s="208"/>
      <c r="AH1101" s="208"/>
      <c r="AI1101" s="208"/>
      <c r="AJ1101" s="208"/>
      <c r="AK1101" s="208"/>
      <c r="AL1101" s="208"/>
      <c r="AM1101" s="208"/>
      <c r="AN1101" s="208"/>
      <c r="AO1101" s="208"/>
      <c r="AP1101" s="208"/>
      <c r="AQ1101" s="208"/>
      <c r="AR1101" s="208"/>
      <c r="AS1101" s="208"/>
      <c r="AT1101" s="208"/>
      <c r="AU1101" s="208"/>
      <c r="AV1101" s="208"/>
      <c r="AW1101" s="208"/>
      <c r="AX1101" s="208"/>
      <c r="AY1101" s="208"/>
      <c r="AZ1101" s="208"/>
      <c r="BA1101" s="208"/>
      <c r="BB1101" s="208"/>
      <c r="BC1101" s="208"/>
      <c r="BD1101" s="208"/>
      <c r="BE1101" s="208"/>
      <c r="BF1101" s="208"/>
      <c r="BG1101" s="208"/>
      <c r="BH1101" s="208"/>
      <c r="BI1101" s="208"/>
      <c r="BJ1101" s="208"/>
      <c r="BK1101" s="208"/>
      <c r="BL1101" s="208"/>
      <c r="BM1101" s="209">
        <v>23</v>
      </c>
    </row>
    <row r="1102" spans="1:65">
      <c r="A1102" s="29"/>
      <c r="B1102" s="19">
        <v>1</v>
      </c>
      <c r="C1102" s="9">
        <v>3</v>
      </c>
      <c r="D1102" s="211">
        <v>104</v>
      </c>
      <c r="E1102" s="211">
        <v>115</v>
      </c>
      <c r="F1102" s="211">
        <v>99</v>
      </c>
      <c r="G1102" s="211">
        <v>113</v>
      </c>
      <c r="H1102" s="222">
        <v>73</v>
      </c>
      <c r="I1102" s="211">
        <v>99.339336842105254</v>
      </c>
      <c r="J1102" s="211">
        <v>106</v>
      </c>
      <c r="K1102" s="211">
        <v>114</v>
      </c>
      <c r="L1102" s="211">
        <v>103</v>
      </c>
      <c r="M1102" s="211">
        <v>120</v>
      </c>
      <c r="N1102" s="211">
        <v>112</v>
      </c>
      <c r="O1102" s="211">
        <v>115</v>
      </c>
      <c r="P1102" s="211">
        <v>113</v>
      </c>
      <c r="Q1102" s="211">
        <v>98</v>
      </c>
      <c r="R1102" s="211">
        <v>97</v>
      </c>
      <c r="S1102" s="211">
        <v>105.01598934061185</v>
      </c>
      <c r="T1102" s="211">
        <v>105</v>
      </c>
      <c r="U1102" s="211">
        <v>106.55048672088326</v>
      </c>
      <c r="V1102" s="211">
        <v>102</v>
      </c>
      <c r="W1102" s="211">
        <v>104.51</v>
      </c>
      <c r="X1102" s="211">
        <v>117</v>
      </c>
      <c r="Y1102" s="207"/>
      <c r="Z1102" s="208"/>
      <c r="AA1102" s="208"/>
      <c r="AB1102" s="208"/>
      <c r="AC1102" s="208"/>
      <c r="AD1102" s="208"/>
      <c r="AE1102" s="208"/>
      <c r="AF1102" s="208"/>
      <c r="AG1102" s="208"/>
      <c r="AH1102" s="208"/>
      <c r="AI1102" s="208"/>
      <c r="AJ1102" s="208"/>
      <c r="AK1102" s="208"/>
      <c r="AL1102" s="208"/>
      <c r="AM1102" s="208"/>
      <c r="AN1102" s="208"/>
      <c r="AO1102" s="208"/>
      <c r="AP1102" s="208"/>
      <c r="AQ1102" s="208"/>
      <c r="AR1102" s="208"/>
      <c r="AS1102" s="208"/>
      <c r="AT1102" s="208"/>
      <c r="AU1102" s="208"/>
      <c r="AV1102" s="208"/>
      <c r="AW1102" s="208"/>
      <c r="AX1102" s="208"/>
      <c r="AY1102" s="208"/>
      <c r="AZ1102" s="208"/>
      <c r="BA1102" s="208"/>
      <c r="BB1102" s="208"/>
      <c r="BC1102" s="208"/>
      <c r="BD1102" s="208"/>
      <c r="BE1102" s="208"/>
      <c r="BF1102" s="208"/>
      <c r="BG1102" s="208"/>
      <c r="BH1102" s="208"/>
      <c r="BI1102" s="208"/>
      <c r="BJ1102" s="208"/>
      <c r="BK1102" s="208"/>
      <c r="BL1102" s="208"/>
      <c r="BM1102" s="209">
        <v>16</v>
      </c>
    </row>
    <row r="1103" spans="1:65">
      <c r="A1103" s="29"/>
      <c r="B1103" s="19">
        <v>1</v>
      </c>
      <c r="C1103" s="9">
        <v>4</v>
      </c>
      <c r="D1103" s="211">
        <v>105</v>
      </c>
      <c r="E1103" s="211">
        <v>114</v>
      </c>
      <c r="F1103" s="211">
        <v>97</v>
      </c>
      <c r="G1103" s="211">
        <v>108</v>
      </c>
      <c r="H1103" s="222">
        <v>73</v>
      </c>
      <c r="I1103" s="211">
        <v>99.315905263157887</v>
      </c>
      <c r="J1103" s="211">
        <v>106</v>
      </c>
      <c r="K1103" s="211">
        <v>126</v>
      </c>
      <c r="L1103" s="211">
        <v>106</v>
      </c>
      <c r="M1103" s="211">
        <v>115</v>
      </c>
      <c r="N1103" s="211">
        <v>113</v>
      </c>
      <c r="O1103" s="211">
        <v>109</v>
      </c>
      <c r="P1103" s="211">
        <v>115</v>
      </c>
      <c r="Q1103" s="211">
        <v>100</v>
      </c>
      <c r="R1103" s="211">
        <v>97</v>
      </c>
      <c r="S1103" s="211">
        <v>103.22171199364459</v>
      </c>
      <c r="T1103" s="211">
        <v>104</v>
      </c>
      <c r="U1103" s="211">
        <v>111.157756743992</v>
      </c>
      <c r="V1103" s="211">
        <v>97.7</v>
      </c>
      <c r="W1103" s="211">
        <v>102.28</v>
      </c>
      <c r="X1103" s="211">
        <v>117</v>
      </c>
      <c r="Y1103" s="207"/>
      <c r="Z1103" s="208"/>
      <c r="AA1103" s="208"/>
      <c r="AB1103" s="208"/>
      <c r="AC1103" s="208"/>
      <c r="AD1103" s="208"/>
      <c r="AE1103" s="208"/>
      <c r="AF1103" s="208"/>
      <c r="AG1103" s="208"/>
      <c r="AH1103" s="208"/>
      <c r="AI1103" s="208"/>
      <c r="AJ1103" s="208"/>
      <c r="AK1103" s="208"/>
      <c r="AL1103" s="208"/>
      <c r="AM1103" s="208"/>
      <c r="AN1103" s="208"/>
      <c r="AO1103" s="208"/>
      <c r="AP1103" s="208"/>
      <c r="AQ1103" s="208"/>
      <c r="AR1103" s="208"/>
      <c r="AS1103" s="208"/>
      <c r="AT1103" s="208"/>
      <c r="AU1103" s="208"/>
      <c r="AV1103" s="208"/>
      <c r="AW1103" s="208"/>
      <c r="AX1103" s="208"/>
      <c r="AY1103" s="208"/>
      <c r="AZ1103" s="208"/>
      <c r="BA1103" s="208"/>
      <c r="BB1103" s="208"/>
      <c r="BC1103" s="208"/>
      <c r="BD1103" s="208"/>
      <c r="BE1103" s="208"/>
      <c r="BF1103" s="208"/>
      <c r="BG1103" s="208"/>
      <c r="BH1103" s="208"/>
      <c r="BI1103" s="208"/>
      <c r="BJ1103" s="208"/>
      <c r="BK1103" s="208"/>
      <c r="BL1103" s="208"/>
      <c r="BM1103" s="209">
        <v>107.69774511369026</v>
      </c>
    </row>
    <row r="1104" spans="1:65">
      <c r="A1104" s="29"/>
      <c r="B1104" s="19">
        <v>1</v>
      </c>
      <c r="C1104" s="9">
        <v>5</v>
      </c>
      <c r="D1104" s="211">
        <v>105</v>
      </c>
      <c r="E1104" s="211">
        <v>114</v>
      </c>
      <c r="F1104" s="211">
        <v>102</v>
      </c>
      <c r="G1104" s="211">
        <v>108</v>
      </c>
      <c r="H1104" s="222">
        <v>72</v>
      </c>
      <c r="I1104" s="211">
        <v>98.157231578947318</v>
      </c>
      <c r="J1104" s="211">
        <v>103</v>
      </c>
      <c r="K1104" s="211">
        <v>120</v>
      </c>
      <c r="L1104" s="211">
        <v>107</v>
      </c>
      <c r="M1104" s="211">
        <v>114</v>
      </c>
      <c r="N1104" s="211">
        <v>114</v>
      </c>
      <c r="O1104" s="211">
        <v>109</v>
      </c>
      <c r="P1104" s="211">
        <v>112</v>
      </c>
      <c r="Q1104" s="211">
        <v>101</v>
      </c>
      <c r="R1104" s="211">
        <v>102</v>
      </c>
      <c r="S1104" s="211">
        <v>104.73883528696581</v>
      </c>
      <c r="T1104" s="211">
        <v>104</v>
      </c>
      <c r="U1104" s="211">
        <v>110.55934506619357</v>
      </c>
      <c r="V1104" s="211">
        <v>103</v>
      </c>
      <c r="W1104" s="211">
        <v>102.21</v>
      </c>
      <c r="X1104" s="211">
        <v>117</v>
      </c>
      <c r="Y1104" s="207"/>
      <c r="Z1104" s="208"/>
      <c r="AA1104" s="208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8"/>
      <c r="AT1104" s="208"/>
      <c r="AU1104" s="208"/>
      <c r="AV1104" s="208"/>
      <c r="AW1104" s="208"/>
      <c r="AX1104" s="208"/>
      <c r="AY1104" s="208"/>
      <c r="AZ1104" s="208"/>
      <c r="BA1104" s="208"/>
      <c r="BB1104" s="208"/>
      <c r="BC1104" s="208"/>
      <c r="BD1104" s="208"/>
      <c r="BE1104" s="208"/>
      <c r="BF1104" s="208"/>
      <c r="BG1104" s="208"/>
      <c r="BH1104" s="208"/>
      <c r="BI1104" s="208"/>
      <c r="BJ1104" s="208"/>
      <c r="BK1104" s="208"/>
      <c r="BL1104" s="208"/>
      <c r="BM1104" s="209">
        <v>75</v>
      </c>
    </row>
    <row r="1105" spans="1:65">
      <c r="A1105" s="29"/>
      <c r="B1105" s="19">
        <v>1</v>
      </c>
      <c r="C1105" s="9">
        <v>6</v>
      </c>
      <c r="D1105" s="211">
        <v>103</v>
      </c>
      <c r="E1105" s="211">
        <v>115</v>
      </c>
      <c r="F1105" s="211">
        <v>102</v>
      </c>
      <c r="G1105" s="211">
        <v>110</v>
      </c>
      <c r="H1105" s="222">
        <v>73</v>
      </c>
      <c r="I1105" s="211">
        <v>99.155421052631567</v>
      </c>
      <c r="J1105" s="211">
        <v>101</v>
      </c>
      <c r="K1105" s="211">
        <v>120</v>
      </c>
      <c r="L1105" s="211">
        <v>110</v>
      </c>
      <c r="M1105" s="211">
        <v>121</v>
      </c>
      <c r="N1105" s="211">
        <v>113</v>
      </c>
      <c r="O1105" s="211">
        <v>108</v>
      </c>
      <c r="P1105" s="211">
        <v>113</v>
      </c>
      <c r="Q1105" s="211">
        <v>101</v>
      </c>
      <c r="R1105" s="211">
        <v>103</v>
      </c>
      <c r="S1105" s="211">
        <v>105.33772346535478</v>
      </c>
      <c r="T1105" s="211">
        <v>101</v>
      </c>
      <c r="U1105" s="211">
        <v>106.87070388356499</v>
      </c>
      <c r="V1105" s="211">
        <v>103</v>
      </c>
      <c r="W1105" s="211">
        <v>109.02</v>
      </c>
      <c r="X1105" s="211">
        <v>118</v>
      </c>
      <c r="Y1105" s="207"/>
      <c r="Z1105" s="208"/>
      <c r="AA1105" s="208"/>
      <c r="AB1105" s="208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8"/>
      <c r="AT1105" s="208"/>
      <c r="AU1105" s="208"/>
      <c r="AV1105" s="208"/>
      <c r="AW1105" s="208"/>
      <c r="AX1105" s="208"/>
      <c r="AY1105" s="208"/>
      <c r="AZ1105" s="208"/>
      <c r="BA1105" s="208"/>
      <c r="BB1105" s="208"/>
      <c r="BC1105" s="208"/>
      <c r="BD1105" s="208"/>
      <c r="BE1105" s="208"/>
      <c r="BF1105" s="208"/>
      <c r="BG1105" s="208"/>
      <c r="BH1105" s="208"/>
      <c r="BI1105" s="208"/>
      <c r="BJ1105" s="208"/>
      <c r="BK1105" s="208"/>
      <c r="BL1105" s="208"/>
      <c r="BM1105" s="212"/>
    </row>
    <row r="1106" spans="1:65">
      <c r="A1106" s="29"/>
      <c r="B1106" s="20" t="s">
        <v>268</v>
      </c>
      <c r="C1106" s="12"/>
      <c r="D1106" s="213">
        <v>104</v>
      </c>
      <c r="E1106" s="213">
        <v>114.66666666666667</v>
      </c>
      <c r="F1106" s="213">
        <v>100.33333333333333</v>
      </c>
      <c r="G1106" s="213">
        <v>110.16666666666667</v>
      </c>
      <c r="H1106" s="213">
        <v>73.166666666666671</v>
      </c>
      <c r="I1106" s="213">
        <v>98.754399999999976</v>
      </c>
      <c r="J1106" s="213">
        <v>104</v>
      </c>
      <c r="K1106" s="213">
        <v>118.33333333333333</v>
      </c>
      <c r="L1106" s="213">
        <v>106.16666666666667</v>
      </c>
      <c r="M1106" s="213">
        <v>118.16666666666667</v>
      </c>
      <c r="N1106" s="213">
        <v>112.83333333333333</v>
      </c>
      <c r="O1106" s="213">
        <v>111</v>
      </c>
      <c r="P1106" s="213">
        <v>112.83333333333333</v>
      </c>
      <c r="Q1106" s="213">
        <v>100.83333333333333</v>
      </c>
      <c r="R1106" s="213">
        <v>99.666666666666671</v>
      </c>
      <c r="S1106" s="213">
        <v>104.87437669739678</v>
      </c>
      <c r="T1106" s="213">
        <v>104.33333333333333</v>
      </c>
      <c r="U1106" s="213">
        <v>108.03112557640826</v>
      </c>
      <c r="V1106" s="213">
        <v>102.28333333333335</v>
      </c>
      <c r="W1106" s="213">
        <v>105.17833333333334</v>
      </c>
      <c r="X1106" s="213">
        <v>117.5</v>
      </c>
      <c r="Y1106" s="207"/>
      <c r="Z1106" s="208"/>
      <c r="AA1106" s="208"/>
      <c r="AB1106" s="208"/>
      <c r="AC1106" s="208"/>
      <c r="AD1106" s="208"/>
      <c r="AE1106" s="208"/>
      <c r="AF1106" s="208"/>
      <c r="AG1106" s="208"/>
      <c r="AH1106" s="208"/>
      <c r="AI1106" s="208"/>
      <c r="AJ1106" s="208"/>
      <c r="AK1106" s="208"/>
      <c r="AL1106" s="208"/>
      <c r="AM1106" s="208"/>
      <c r="AN1106" s="208"/>
      <c r="AO1106" s="208"/>
      <c r="AP1106" s="208"/>
      <c r="AQ1106" s="208"/>
      <c r="AR1106" s="208"/>
      <c r="AS1106" s="208"/>
      <c r="AT1106" s="208"/>
      <c r="AU1106" s="208"/>
      <c r="AV1106" s="208"/>
      <c r="AW1106" s="208"/>
      <c r="AX1106" s="208"/>
      <c r="AY1106" s="208"/>
      <c r="AZ1106" s="208"/>
      <c r="BA1106" s="208"/>
      <c r="BB1106" s="208"/>
      <c r="BC1106" s="208"/>
      <c r="BD1106" s="208"/>
      <c r="BE1106" s="208"/>
      <c r="BF1106" s="208"/>
      <c r="BG1106" s="208"/>
      <c r="BH1106" s="208"/>
      <c r="BI1106" s="208"/>
      <c r="BJ1106" s="208"/>
      <c r="BK1106" s="208"/>
      <c r="BL1106" s="208"/>
      <c r="BM1106" s="212"/>
    </row>
    <row r="1107" spans="1:65">
      <c r="A1107" s="29"/>
      <c r="B1107" s="3" t="s">
        <v>269</v>
      </c>
      <c r="C1107" s="28"/>
      <c r="D1107" s="211">
        <v>104.5</v>
      </c>
      <c r="E1107" s="211">
        <v>115</v>
      </c>
      <c r="F1107" s="211">
        <v>100.5</v>
      </c>
      <c r="G1107" s="211">
        <v>110</v>
      </c>
      <c r="H1107" s="211">
        <v>73</v>
      </c>
      <c r="I1107" s="211">
        <v>98.731863157894722</v>
      </c>
      <c r="J1107" s="211">
        <v>104</v>
      </c>
      <c r="K1107" s="211">
        <v>117.5</v>
      </c>
      <c r="L1107" s="211">
        <v>106.5</v>
      </c>
      <c r="M1107" s="211">
        <v>119</v>
      </c>
      <c r="N1107" s="211">
        <v>113</v>
      </c>
      <c r="O1107" s="211">
        <v>109.5</v>
      </c>
      <c r="P1107" s="211">
        <v>112.5</v>
      </c>
      <c r="Q1107" s="211">
        <v>101</v>
      </c>
      <c r="R1107" s="211">
        <v>99.5</v>
      </c>
      <c r="S1107" s="211">
        <v>104.87741231378882</v>
      </c>
      <c r="T1107" s="211">
        <v>104.5</v>
      </c>
      <c r="U1107" s="211">
        <v>106.88390654570523</v>
      </c>
      <c r="V1107" s="211">
        <v>103</v>
      </c>
      <c r="W1107" s="211">
        <v>104.38</v>
      </c>
      <c r="X1107" s="211">
        <v>117</v>
      </c>
      <c r="Y1107" s="207"/>
      <c r="Z1107" s="208"/>
      <c r="AA1107" s="208"/>
      <c r="AB1107" s="208"/>
      <c r="AC1107" s="208"/>
      <c r="AD1107" s="208"/>
      <c r="AE1107" s="208"/>
      <c r="AF1107" s="208"/>
      <c r="AG1107" s="208"/>
      <c r="AH1107" s="208"/>
      <c r="AI1107" s="208"/>
      <c r="AJ1107" s="208"/>
      <c r="AK1107" s="208"/>
      <c r="AL1107" s="208"/>
      <c r="AM1107" s="208"/>
      <c r="AN1107" s="208"/>
      <c r="AO1107" s="208"/>
      <c r="AP1107" s="208"/>
      <c r="AQ1107" s="208"/>
      <c r="AR1107" s="208"/>
      <c r="AS1107" s="208"/>
      <c r="AT1107" s="208"/>
      <c r="AU1107" s="208"/>
      <c r="AV1107" s="208"/>
      <c r="AW1107" s="208"/>
      <c r="AX1107" s="208"/>
      <c r="AY1107" s="208"/>
      <c r="AZ1107" s="208"/>
      <c r="BA1107" s="208"/>
      <c r="BB1107" s="208"/>
      <c r="BC1107" s="208"/>
      <c r="BD1107" s="208"/>
      <c r="BE1107" s="208"/>
      <c r="BF1107" s="208"/>
      <c r="BG1107" s="208"/>
      <c r="BH1107" s="208"/>
      <c r="BI1107" s="208"/>
      <c r="BJ1107" s="208"/>
      <c r="BK1107" s="208"/>
      <c r="BL1107" s="208"/>
      <c r="BM1107" s="212"/>
    </row>
    <row r="1108" spans="1:65">
      <c r="A1108" s="29"/>
      <c r="B1108" s="3" t="s">
        <v>270</v>
      </c>
      <c r="C1108" s="28"/>
      <c r="D1108" s="211">
        <v>1.2649110640673518</v>
      </c>
      <c r="E1108" s="211">
        <v>0.51639777949432231</v>
      </c>
      <c r="F1108" s="211">
        <v>2.3380903889000244</v>
      </c>
      <c r="G1108" s="211">
        <v>2.0412414523193148</v>
      </c>
      <c r="H1108" s="211">
        <v>0.75277265270908111</v>
      </c>
      <c r="I1108" s="211">
        <v>0.57062867642638471</v>
      </c>
      <c r="J1108" s="211">
        <v>1.8973665961010275</v>
      </c>
      <c r="K1108" s="211">
        <v>4.589843860815602</v>
      </c>
      <c r="L1108" s="211">
        <v>2.4832774042918899</v>
      </c>
      <c r="M1108" s="211">
        <v>3.0605010483034745</v>
      </c>
      <c r="N1108" s="211">
        <v>1.1690451944500122</v>
      </c>
      <c r="O1108" s="211">
        <v>3.1622776601683795</v>
      </c>
      <c r="P1108" s="211">
        <v>1.1690451944500122</v>
      </c>
      <c r="Q1108" s="211">
        <v>1.7224014243685082</v>
      </c>
      <c r="R1108" s="211">
        <v>2.503331114069145</v>
      </c>
      <c r="S1108" s="211">
        <v>1.1499762602867147</v>
      </c>
      <c r="T1108" s="211">
        <v>1.9663841605003498</v>
      </c>
      <c r="U1108" s="211">
        <v>2.2147744179377051</v>
      </c>
      <c r="V1108" s="211">
        <v>2.4498299260696981</v>
      </c>
      <c r="W1108" s="211">
        <v>3.0461347092120961</v>
      </c>
      <c r="X1108" s="211">
        <v>0.83666002653407556</v>
      </c>
      <c r="Y1108" s="207"/>
      <c r="Z1108" s="208"/>
      <c r="AA1108" s="208"/>
      <c r="AB1108" s="208"/>
      <c r="AC1108" s="208"/>
      <c r="AD1108" s="208"/>
      <c r="AE1108" s="208"/>
      <c r="AF1108" s="208"/>
      <c r="AG1108" s="208"/>
      <c r="AH1108" s="208"/>
      <c r="AI1108" s="208"/>
      <c r="AJ1108" s="208"/>
      <c r="AK1108" s="208"/>
      <c r="AL1108" s="208"/>
      <c r="AM1108" s="208"/>
      <c r="AN1108" s="208"/>
      <c r="AO1108" s="208"/>
      <c r="AP1108" s="208"/>
      <c r="AQ1108" s="208"/>
      <c r="AR1108" s="208"/>
      <c r="AS1108" s="208"/>
      <c r="AT1108" s="208"/>
      <c r="AU1108" s="208"/>
      <c r="AV1108" s="208"/>
      <c r="AW1108" s="208"/>
      <c r="AX1108" s="208"/>
      <c r="AY1108" s="208"/>
      <c r="AZ1108" s="208"/>
      <c r="BA1108" s="208"/>
      <c r="BB1108" s="208"/>
      <c r="BC1108" s="208"/>
      <c r="BD1108" s="208"/>
      <c r="BE1108" s="208"/>
      <c r="BF1108" s="208"/>
      <c r="BG1108" s="208"/>
      <c r="BH1108" s="208"/>
      <c r="BI1108" s="208"/>
      <c r="BJ1108" s="208"/>
      <c r="BK1108" s="208"/>
      <c r="BL1108" s="208"/>
      <c r="BM1108" s="212"/>
    </row>
    <row r="1109" spans="1:65">
      <c r="A1109" s="29"/>
      <c r="B1109" s="3" t="s">
        <v>86</v>
      </c>
      <c r="C1109" s="28"/>
      <c r="D1109" s="13">
        <v>1.2162606385262998E-2</v>
      </c>
      <c r="E1109" s="13">
        <v>4.5034690072179272E-3</v>
      </c>
      <c r="F1109" s="13">
        <v>2.3303226467442106E-2</v>
      </c>
      <c r="G1109" s="13">
        <v>1.852866673814809E-2</v>
      </c>
      <c r="H1109" s="13">
        <v>1.0288464501718648E-2</v>
      </c>
      <c r="I1109" s="13">
        <v>5.7782607805463336E-3</v>
      </c>
      <c r="J1109" s="13">
        <v>1.8243909577894495E-2</v>
      </c>
      <c r="K1109" s="13">
        <v>3.8787412908300865E-2</v>
      </c>
      <c r="L1109" s="13">
        <v>2.3390368015308225E-2</v>
      </c>
      <c r="M1109" s="13">
        <v>2.5899867827673971E-2</v>
      </c>
      <c r="N1109" s="13">
        <v>1.0360814131019311E-2</v>
      </c>
      <c r="O1109" s="13">
        <v>2.8488987929444862E-2</v>
      </c>
      <c r="P1109" s="13">
        <v>1.0360814131019311E-2</v>
      </c>
      <c r="Q1109" s="13">
        <v>1.7081667018530661E-2</v>
      </c>
      <c r="R1109" s="13">
        <v>2.5117034589322525E-2</v>
      </c>
      <c r="S1109" s="13">
        <v>1.0965273849539454E-2</v>
      </c>
      <c r="T1109" s="13">
        <v>1.8847132528757346E-2</v>
      </c>
      <c r="U1109" s="13">
        <v>2.050126207720792E-2</v>
      </c>
      <c r="V1109" s="13">
        <v>2.3951408760661864E-2</v>
      </c>
      <c r="W1109" s="13">
        <v>2.8961617974666162E-2</v>
      </c>
      <c r="X1109" s="13">
        <v>7.1205108641197922E-3</v>
      </c>
      <c r="Y1109" s="145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3" t="s">
        <v>271</v>
      </c>
      <c r="C1110" s="28"/>
      <c r="D1110" s="13">
        <v>-3.4334471067957506E-2</v>
      </c>
      <c r="E1110" s="13">
        <v>6.4708147284046946E-2</v>
      </c>
      <c r="F1110" s="13">
        <v>-6.8380371126459005E-2</v>
      </c>
      <c r="G1110" s="13">
        <v>2.2924542666795E-2</v>
      </c>
      <c r="H1110" s="13">
        <v>-0.32062953974172004</v>
      </c>
      <c r="I1110" s="13">
        <v>-8.3041154708014653E-2</v>
      </c>
      <c r="J1110" s="13">
        <v>-3.4334471067957506E-2</v>
      </c>
      <c r="K1110" s="13">
        <v>9.8754047342548334E-2</v>
      </c>
      <c r="L1110" s="13">
        <v>-1.4216439215206544E-2</v>
      </c>
      <c r="M1110" s="13">
        <v>9.7206506430798312E-2</v>
      </c>
      <c r="N1110" s="13">
        <v>4.768519725479603E-2</v>
      </c>
      <c r="O1110" s="13">
        <v>3.0662247225545336E-2</v>
      </c>
      <c r="P1110" s="13">
        <v>4.768519725479603E-2</v>
      </c>
      <c r="Q1110" s="13">
        <v>-6.3737748391208826E-2</v>
      </c>
      <c r="R1110" s="13">
        <v>-7.4570534773459207E-2</v>
      </c>
      <c r="S1110" s="13">
        <v>-2.6215668798942882E-2</v>
      </c>
      <c r="T1110" s="13">
        <v>-3.1239389244457461E-2</v>
      </c>
      <c r="U1110" s="13">
        <v>3.0955194314055134E-3</v>
      </c>
      <c r="V1110" s="13">
        <v>-5.0274142458983095E-2</v>
      </c>
      <c r="W1110" s="13">
        <v>-2.3393356821884481E-2</v>
      </c>
      <c r="X1110" s="13">
        <v>9.1016342783797999E-2</v>
      </c>
      <c r="Y1110" s="145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45" t="s">
        <v>272</v>
      </c>
      <c r="C1111" s="46"/>
      <c r="D1111" s="44">
        <v>0.16</v>
      </c>
      <c r="E1111" s="44">
        <v>1.28</v>
      </c>
      <c r="F1111" s="44">
        <v>0.65</v>
      </c>
      <c r="G1111" s="44">
        <v>0.67</v>
      </c>
      <c r="H1111" s="44">
        <v>4.33</v>
      </c>
      <c r="I1111" s="44">
        <v>0.87</v>
      </c>
      <c r="J1111" s="44">
        <v>0.16</v>
      </c>
      <c r="K1111" s="44">
        <v>1.78</v>
      </c>
      <c r="L1111" s="44">
        <v>0.13</v>
      </c>
      <c r="M1111" s="44">
        <v>1.76</v>
      </c>
      <c r="N1111" s="44">
        <v>1.03</v>
      </c>
      <c r="O1111" s="44">
        <v>0.79</v>
      </c>
      <c r="P1111" s="44">
        <v>1.03</v>
      </c>
      <c r="Q1111" s="44">
        <v>0.59</v>
      </c>
      <c r="R1111" s="44">
        <v>0.75</v>
      </c>
      <c r="S1111" s="44">
        <v>0.04</v>
      </c>
      <c r="T1111" s="44">
        <v>0.11</v>
      </c>
      <c r="U1111" s="44">
        <v>0.39</v>
      </c>
      <c r="V1111" s="44">
        <v>0.39</v>
      </c>
      <c r="W1111" s="44">
        <v>0</v>
      </c>
      <c r="X1111" s="44">
        <v>1.67</v>
      </c>
      <c r="Y1111" s="145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B1112" s="30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BM1112" s="53"/>
    </row>
    <row r="1113" spans="1:65" ht="15">
      <c r="B1113" s="8" t="s">
        <v>547</v>
      </c>
      <c r="BM1113" s="27" t="s">
        <v>66</v>
      </c>
    </row>
    <row r="1114" spans="1:65" ht="15">
      <c r="A1114" s="24" t="s">
        <v>45</v>
      </c>
      <c r="B1114" s="18" t="s">
        <v>117</v>
      </c>
      <c r="C1114" s="15" t="s">
        <v>118</v>
      </c>
      <c r="D1114" s="16" t="s">
        <v>240</v>
      </c>
      <c r="E1114" s="17" t="s">
        <v>240</v>
      </c>
      <c r="F1114" s="17" t="s">
        <v>240</v>
      </c>
      <c r="G1114" s="17" t="s">
        <v>240</v>
      </c>
      <c r="H1114" s="17" t="s">
        <v>240</v>
      </c>
      <c r="I1114" s="17" t="s">
        <v>240</v>
      </c>
      <c r="J1114" s="17" t="s">
        <v>240</v>
      </c>
      <c r="K1114" s="17" t="s">
        <v>240</v>
      </c>
      <c r="L1114" s="17" t="s">
        <v>240</v>
      </c>
      <c r="M1114" s="17" t="s">
        <v>240</v>
      </c>
      <c r="N1114" s="17" t="s">
        <v>240</v>
      </c>
      <c r="O1114" s="17" t="s">
        <v>240</v>
      </c>
      <c r="P1114" s="17" t="s">
        <v>240</v>
      </c>
      <c r="Q1114" s="17" t="s">
        <v>240</v>
      </c>
      <c r="R1114" s="17" t="s">
        <v>240</v>
      </c>
      <c r="S1114" s="17" t="s">
        <v>240</v>
      </c>
      <c r="T1114" s="17" t="s">
        <v>240</v>
      </c>
      <c r="U1114" s="17" t="s">
        <v>240</v>
      </c>
      <c r="V1114" s="17" t="s">
        <v>240</v>
      </c>
      <c r="W1114" s="17" t="s">
        <v>240</v>
      </c>
      <c r="X1114" s="145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 t="s">
        <v>241</v>
      </c>
      <c r="C1115" s="9" t="s">
        <v>241</v>
      </c>
      <c r="D1115" s="143" t="s">
        <v>243</v>
      </c>
      <c r="E1115" s="144" t="s">
        <v>244</v>
      </c>
      <c r="F1115" s="144" t="s">
        <v>245</v>
      </c>
      <c r="G1115" s="144" t="s">
        <v>246</v>
      </c>
      <c r="H1115" s="144" t="s">
        <v>247</v>
      </c>
      <c r="I1115" s="144" t="s">
        <v>248</v>
      </c>
      <c r="J1115" s="144" t="s">
        <v>249</v>
      </c>
      <c r="K1115" s="144" t="s">
        <v>250</v>
      </c>
      <c r="L1115" s="144" t="s">
        <v>251</v>
      </c>
      <c r="M1115" s="144" t="s">
        <v>252</v>
      </c>
      <c r="N1115" s="144" t="s">
        <v>253</v>
      </c>
      <c r="O1115" s="144" t="s">
        <v>254</v>
      </c>
      <c r="P1115" s="144" t="s">
        <v>255</v>
      </c>
      <c r="Q1115" s="144" t="s">
        <v>257</v>
      </c>
      <c r="R1115" s="144" t="s">
        <v>258</v>
      </c>
      <c r="S1115" s="144" t="s">
        <v>259</v>
      </c>
      <c r="T1115" s="144" t="s">
        <v>260</v>
      </c>
      <c r="U1115" s="144" t="s">
        <v>283</v>
      </c>
      <c r="V1115" s="144" t="s">
        <v>285</v>
      </c>
      <c r="W1115" s="144" t="s">
        <v>261</v>
      </c>
      <c r="X1115" s="145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 t="s">
        <v>3</v>
      </c>
    </row>
    <row r="1116" spans="1:65">
      <c r="A1116" s="29"/>
      <c r="B1116" s="19"/>
      <c r="C1116" s="9"/>
      <c r="D1116" s="10" t="s">
        <v>286</v>
      </c>
      <c r="E1116" s="11" t="s">
        <v>286</v>
      </c>
      <c r="F1116" s="11" t="s">
        <v>287</v>
      </c>
      <c r="G1116" s="11" t="s">
        <v>286</v>
      </c>
      <c r="H1116" s="11" t="s">
        <v>286</v>
      </c>
      <c r="I1116" s="11" t="s">
        <v>120</v>
      </c>
      <c r="J1116" s="11" t="s">
        <v>120</v>
      </c>
      <c r="K1116" s="11" t="s">
        <v>286</v>
      </c>
      <c r="L1116" s="11" t="s">
        <v>286</v>
      </c>
      <c r="M1116" s="11" t="s">
        <v>286</v>
      </c>
      <c r="N1116" s="11" t="s">
        <v>287</v>
      </c>
      <c r="O1116" s="11" t="s">
        <v>287</v>
      </c>
      <c r="P1116" s="11" t="s">
        <v>286</v>
      </c>
      <c r="Q1116" s="11" t="s">
        <v>286</v>
      </c>
      <c r="R1116" s="11" t="s">
        <v>287</v>
      </c>
      <c r="S1116" s="11" t="s">
        <v>287</v>
      </c>
      <c r="T1116" s="11" t="s">
        <v>120</v>
      </c>
      <c r="U1116" s="11" t="s">
        <v>120</v>
      </c>
      <c r="V1116" s="11" t="s">
        <v>286</v>
      </c>
      <c r="W1116" s="11" t="s">
        <v>286</v>
      </c>
      <c r="X1116" s="145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/>
      <c r="C1117" s="9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145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8">
        <v>1</v>
      </c>
      <c r="C1118" s="14">
        <v>1</v>
      </c>
      <c r="D1118" s="218">
        <v>29.1</v>
      </c>
      <c r="E1118" s="218">
        <v>30.7</v>
      </c>
      <c r="F1118" s="218">
        <v>26.6</v>
      </c>
      <c r="G1118" s="218">
        <v>28.6</v>
      </c>
      <c r="H1118" s="218">
        <v>25.3</v>
      </c>
      <c r="I1118" s="218">
        <v>25.663202052884099</v>
      </c>
      <c r="J1118" s="218">
        <v>24</v>
      </c>
      <c r="K1118" s="218">
        <v>27.8</v>
      </c>
      <c r="L1118" s="218">
        <v>25.9</v>
      </c>
      <c r="M1118" s="218">
        <v>26.7</v>
      </c>
      <c r="N1118" s="218">
        <v>28.4</v>
      </c>
      <c r="O1118" s="218">
        <v>29.5</v>
      </c>
      <c r="P1118" s="218">
        <v>23.8</v>
      </c>
      <c r="Q1118" s="218">
        <v>26</v>
      </c>
      <c r="R1118" s="218">
        <v>27.3</v>
      </c>
      <c r="S1118" s="218">
        <v>26.603049618626798</v>
      </c>
      <c r="T1118" s="218">
        <v>34</v>
      </c>
      <c r="U1118" s="218">
        <v>34.576833797470144</v>
      </c>
      <c r="V1118" s="218">
        <v>28.5</v>
      </c>
      <c r="W1118" s="218">
        <v>29.6</v>
      </c>
      <c r="X1118" s="215"/>
      <c r="Y1118" s="216"/>
      <c r="Z1118" s="216"/>
      <c r="AA1118" s="216"/>
      <c r="AB1118" s="216"/>
      <c r="AC1118" s="216"/>
      <c r="AD1118" s="216"/>
      <c r="AE1118" s="216"/>
      <c r="AF1118" s="216"/>
      <c r="AG1118" s="216"/>
      <c r="AH1118" s="216"/>
      <c r="AI1118" s="216"/>
      <c r="AJ1118" s="216"/>
      <c r="AK1118" s="216"/>
      <c r="AL1118" s="216"/>
      <c r="AM1118" s="216"/>
      <c r="AN1118" s="216"/>
      <c r="AO1118" s="216"/>
      <c r="AP1118" s="216"/>
      <c r="AQ1118" s="216"/>
      <c r="AR1118" s="216"/>
      <c r="AS1118" s="216"/>
      <c r="AT1118" s="216"/>
      <c r="AU1118" s="216"/>
      <c r="AV1118" s="216"/>
      <c r="AW1118" s="216"/>
      <c r="AX1118" s="216"/>
      <c r="AY1118" s="216"/>
      <c r="AZ1118" s="216"/>
      <c r="BA1118" s="216"/>
      <c r="BB1118" s="216"/>
      <c r="BC1118" s="216"/>
      <c r="BD1118" s="216"/>
      <c r="BE1118" s="216"/>
      <c r="BF1118" s="216"/>
      <c r="BG1118" s="216"/>
      <c r="BH1118" s="216"/>
      <c r="BI1118" s="216"/>
      <c r="BJ1118" s="216"/>
      <c r="BK1118" s="216"/>
      <c r="BL1118" s="216"/>
      <c r="BM1118" s="219">
        <v>1</v>
      </c>
    </row>
    <row r="1119" spans="1:65">
      <c r="A1119" s="29"/>
      <c r="B1119" s="19">
        <v>1</v>
      </c>
      <c r="C1119" s="9">
        <v>2</v>
      </c>
      <c r="D1119" s="214">
        <v>25.3</v>
      </c>
      <c r="E1119" s="214">
        <v>33.4</v>
      </c>
      <c r="F1119" s="214">
        <v>27.2</v>
      </c>
      <c r="G1119" s="214">
        <v>29.4</v>
      </c>
      <c r="H1119" s="214">
        <v>25.8</v>
      </c>
      <c r="I1119" s="214">
        <v>25.816498940087019</v>
      </c>
      <c r="J1119" s="214">
        <v>24</v>
      </c>
      <c r="K1119" s="214">
        <v>28.1</v>
      </c>
      <c r="L1119" s="214">
        <v>23.2</v>
      </c>
      <c r="M1119" s="214">
        <v>26.5</v>
      </c>
      <c r="N1119" s="214">
        <v>27.2</v>
      </c>
      <c r="O1119" s="214">
        <v>28</v>
      </c>
      <c r="P1119" s="214">
        <v>28.6</v>
      </c>
      <c r="Q1119" s="214">
        <v>24.5</v>
      </c>
      <c r="R1119" s="214">
        <v>33.799999999999997</v>
      </c>
      <c r="S1119" s="214">
        <v>25.57724979487358</v>
      </c>
      <c r="T1119" s="214">
        <v>35</v>
      </c>
      <c r="U1119" s="214">
        <v>35.388674044972156</v>
      </c>
      <c r="V1119" s="214">
        <v>27</v>
      </c>
      <c r="W1119" s="214">
        <v>28.9</v>
      </c>
      <c r="X1119" s="215"/>
      <c r="Y1119" s="216"/>
      <c r="Z1119" s="216"/>
      <c r="AA1119" s="216"/>
      <c r="AB1119" s="216"/>
      <c r="AC1119" s="216"/>
      <c r="AD1119" s="216"/>
      <c r="AE1119" s="216"/>
      <c r="AF1119" s="216"/>
      <c r="AG1119" s="216"/>
      <c r="AH1119" s="216"/>
      <c r="AI1119" s="216"/>
      <c r="AJ1119" s="216"/>
      <c r="AK1119" s="216"/>
      <c r="AL1119" s="216"/>
      <c r="AM1119" s="216"/>
      <c r="AN1119" s="216"/>
      <c r="AO1119" s="216"/>
      <c r="AP1119" s="216"/>
      <c r="AQ1119" s="216"/>
      <c r="AR1119" s="216"/>
      <c r="AS1119" s="216"/>
      <c r="AT1119" s="216"/>
      <c r="AU1119" s="216"/>
      <c r="AV1119" s="216"/>
      <c r="AW1119" s="216"/>
      <c r="AX1119" s="216"/>
      <c r="AY1119" s="216"/>
      <c r="AZ1119" s="216"/>
      <c r="BA1119" s="216"/>
      <c r="BB1119" s="216"/>
      <c r="BC1119" s="216"/>
      <c r="BD1119" s="216"/>
      <c r="BE1119" s="216"/>
      <c r="BF1119" s="216"/>
      <c r="BG1119" s="216"/>
      <c r="BH1119" s="216"/>
      <c r="BI1119" s="216"/>
      <c r="BJ1119" s="216"/>
      <c r="BK1119" s="216"/>
      <c r="BL1119" s="216"/>
      <c r="BM1119" s="219">
        <v>24</v>
      </c>
    </row>
    <row r="1120" spans="1:65">
      <c r="A1120" s="29"/>
      <c r="B1120" s="19">
        <v>1</v>
      </c>
      <c r="C1120" s="9">
        <v>3</v>
      </c>
      <c r="D1120" s="214">
        <v>26.5</v>
      </c>
      <c r="E1120" s="214">
        <v>32.4</v>
      </c>
      <c r="F1120" s="214">
        <v>26.3</v>
      </c>
      <c r="G1120" s="214">
        <v>26.4</v>
      </c>
      <c r="H1120" s="214">
        <v>25.2</v>
      </c>
      <c r="I1120" s="214">
        <v>26.0131964743947</v>
      </c>
      <c r="J1120" s="214">
        <v>26</v>
      </c>
      <c r="K1120" s="214">
        <v>28.7</v>
      </c>
      <c r="L1120" s="214">
        <v>23.8</v>
      </c>
      <c r="M1120" s="214">
        <v>26.2</v>
      </c>
      <c r="N1120" s="214">
        <v>27.2</v>
      </c>
      <c r="O1120" s="214">
        <v>28.5</v>
      </c>
      <c r="P1120" s="214">
        <v>24.7</v>
      </c>
      <c r="Q1120" s="214">
        <v>25.5</v>
      </c>
      <c r="R1120" s="214">
        <v>31.3</v>
      </c>
      <c r="S1120" s="214">
        <v>27.105527320159911</v>
      </c>
      <c r="T1120" s="225">
        <v>37</v>
      </c>
      <c r="U1120" s="214">
        <v>31.963360687762851</v>
      </c>
      <c r="V1120" s="214">
        <v>26.8</v>
      </c>
      <c r="W1120" s="214">
        <v>29.9</v>
      </c>
      <c r="X1120" s="215"/>
      <c r="Y1120" s="216"/>
      <c r="Z1120" s="216"/>
      <c r="AA1120" s="216"/>
      <c r="AB1120" s="216"/>
      <c r="AC1120" s="216"/>
      <c r="AD1120" s="216"/>
      <c r="AE1120" s="216"/>
      <c r="AF1120" s="216"/>
      <c r="AG1120" s="216"/>
      <c r="AH1120" s="216"/>
      <c r="AI1120" s="216"/>
      <c r="AJ1120" s="216"/>
      <c r="AK1120" s="216"/>
      <c r="AL1120" s="216"/>
      <c r="AM1120" s="216"/>
      <c r="AN1120" s="216"/>
      <c r="AO1120" s="216"/>
      <c r="AP1120" s="216"/>
      <c r="AQ1120" s="216"/>
      <c r="AR1120" s="216"/>
      <c r="AS1120" s="216"/>
      <c r="AT1120" s="216"/>
      <c r="AU1120" s="216"/>
      <c r="AV1120" s="216"/>
      <c r="AW1120" s="216"/>
      <c r="AX1120" s="216"/>
      <c r="AY1120" s="216"/>
      <c r="AZ1120" s="216"/>
      <c r="BA1120" s="216"/>
      <c r="BB1120" s="216"/>
      <c r="BC1120" s="216"/>
      <c r="BD1120" s="216"/>
      <c r="BE1120" s="216"/>
      <c r="BF1120" s="216"/>
      <c r="BG1120" s="216"/>
      <c r="BH1120" s="216"/>
      <c r="BI1120" s="216"/>
      <c r="BJ1120" s="216"/>
      <c r="BK1120" s="216"/>
      <c r="BL1120" s="216"/>
      <c r="BM1120" s="219">
        <v>16</v>
      </c>
    </row>
    <row r="1121" spans="1:65">
      <c r="A1121" s="29"/>
      <c r="B1121" s="19">
        <v>1</v>
      </c>
      <c r="C1121" s="9">
        <v>4</v>
      </c>
      <c r="D1121" s="214">
        <v>28.6</v>
      </c>
      <c r="E1121" s="214">
        <v>27.8</v>
      </c>
      <c r="F1121" s="214">
        <v>27</v>
      </c>
      <c r="G1121" s="214">
        <v>28.8</v>
      </c>
      <c r="H1121" s="214">
        <v>25.3</v>
      </c>
      <c r="I1121" s="214">
        <v>26.095423407341286</v>
      </c>
      <c r="J1121" s="214">
        <v>24</v>
      </c>
      <c r="K1121" s="214">
        <v>31.4</v>
      </c>
      <c r="L1121" s="214">
        <v>24.4</v>
      </c>
      <c r="M1121" s="214">
        <v>26.5</v>
      </c>
      <c r="N1121" s="214">
        <v>26.9</v>
      </c>
      <c r="O1121" s="214">
        <v>29.5</v>
      </c>
      <c r="P1121" s="214">
        <v>25</v>
      </c>
      <c r="Q1121" s="214">
        <v>24.1</v>
      </c>
      <c r="R1121" s="214">
        <v>32.9</v>
      </c>
      <c r="S1121" s="214">
        <v>25.422227503642258</v>
      </c>
      <c r="T1121" s="214">
        <v>33</v>
      </c>
      <c r="U1121" s="214">
        <v>28.890555029505116</v>
      </c>
      <c r="V1121" s="214">
        <v>30.4</v>
      </c>
      <c r="W1121" s="214">
        <v>30.3</v>
      </c>
      <c r="X1121" s="215"/>
      <c r="Y1121" s="216"/>
      <c r="Z1121" s="216"/>
      <c r="AA1121" s="216"/>
      <c r="AB1121" s="216"/>
      <c r="AC1121" s="216"/>
      <c r="AD1121" s="216"/>
      <c r="AE1121" s="216"/>
      <c r="AF1121" s="216"/>
      <c r="AG1121" s="216"/>
      <c r="AH1121" s="216"/>
      <c r="AI1121" s="216"/>
      <c r="AJ1121" s="216"/>
      <c r="AK1121" s="216"/>
      <c r="AL1121" s="216"/>
      <c r="AM1121" s="216"/>
      <c r="AN1121" s="216"/>
      <c r="AO1121" s="216"/>
      <c r="AP1121" s="216"/>
      <c r="AQ1121" s="216"/>
      <c r="AR1121" s="216"/>
      <c r="AS1121" s="216"/>
      <c r="AT1121" s="216"/>
      <c r="AU1121" s="216"/>
      <c r="AV1121" s="216"/>
      <c r="AW1121" s="216"/>
      <c r="AX1121" s="216"/>
      <c r="AY1121" s="216"/>
      <c r="AZ1121" s="216"/>
      <c r="BA1121" s="216"/>
      <c r="BB1121" s="216"/>
      <c r="BC1121" s="216"/>
      <c r="BD1121" s="216"/>
      <c r="BE1121" s="216"/>
      <c r="BF1121" s="216"/>
      <c r="BG1121" s="216"/>
      <c r="BH1121" s="216"/>
      <c r="BI1121" s="216"/>
      <c r="BJ1121" s="216"/>
      <c r="BK1121" s="216"/>
      <c r="BL1121" s="216"/>
      <c r="BM1121" s="219">
        <v>27.912219189136209</v>
      </c>
    </row>
    <row r="1122" spans="1:65">
      <c r="A1122" s="29"/>
      <c r="B1122" s="19">
        <v>1</v>
      </c>
      <c r="C1122" s="9">
        <v>5</v>
      </c>
      <c r="D1122" s="214">
        <v>27.6</v>
      </c>
      <c r="E1122" s="214">
        <v>28.7</v>
      </c>
      <c r="F1122" s="214">
        <v>27.2</v>
      </c>
      <c r="G1122" s="214">
        <v>27.5</v>
      </c>
      <c r="H1122" s="214">
        <v>25.4</v>
      </c>
      <c r="I1122" s="214">
        <v>26.148307486332701</v>
      </c>
      <c r="J1122" s="214">
        <v>24</v>
      </c>
      <c r="K1122" s="214">
        <v>28.7</v>
      </c>
      <c r="L1122" s="214">
        <v>22.8</v>
      </c>
      <c r="M1122" s="214">
        <v>26.8</v>
      </c>
      <c r="N1122" s="214">
        <v>27</v>
      </c>
      <c r="O1122" s="214">
        <v>31.6</v>
      </c>
      <c r="P1122" s="214">
        <v>27.7</v>
      </c>
      <c r="Q1122" s="214">
        <v>25.5</v>
      </c>
      <c r="R1122" s="214">
        <v>34.5</v>
      </c>
      <c r="S1122" s="214">
        <v>26.662372497507075</v>
      </c>
      <c r="T1122" s="214">
        <v>34</v>
      </c>
      <c r="U1122" s="214">
        <v>30.048897433895323</v>
      </c>
      <c r="V1122" s="214">
        <v>26.9</v>
      </c>
      <c r="W1122" s="214">
        <v>30.1</v>
      </c>
      <c r="X1122" s="215"/>
      <c r="Y1122" s="216"/>
      <c r="Z1122" s="216"/>
      <c r="AA1122" s="216"/>
      <c r="AB1122" s="216"/>
      <c r="AC1122" s="216"/>
      <c r="AD1122" s="216"/>
      <c r="AE1122" s="216"/>
      <c r="AF1122" s="216"/>
      <c r="AG1122" s="216"/>
      <c r="AH1122" s="216"/>
      <c r="AI1122" s="216"/>
      <c r="AJ1122" s="216"/>
      <c r="AK1122" s="216"/>
      <c r="AL1122" s="216"/>
      <c r="AM1122" s="216"/>
      <c r="AN1122" s="216"/>
      <c r="AO1122" s="216"/>
      <c r="AP1122" s="216"/>
      <c r="AQ1122" s="216"/>
      <c r="AR1122" s="216"/>
      <c r="AS1122" s="216"/>
      <c r="AT1122" s="216"/>
      <c r="AU1122" s="216"/>
      <c r="AV1122" s="216"/>
      <c r="AW1122" s="216"/>
      <c r="AX1122" s="216"/>
      <c r="AY1122" s="216"/>
      <c r="AZ1122" s="216"/>
      <c r="BA1122" s="216"/>
      <c r="BB1122" s="216"/>
      <c r="BC1122" s="216"/>
      <c r="BD1122" s="216"/>
      <c r="BE1122" s="216"/>
      <c r="BF1122" s="216"/>
      <c r="BG1122" s="216"/>
      <c r="BH1122" s="216"/>
      <c r="BI1122" s="216"/>
      <c r="BJ1122" s="216"/>
      <c r="BK1122" s="216"/>
      <c r="BL1122" s="216"/>
      <c r="BM1122" s="219">
        <v>76</v>
      </c>
    </row>
    <row r="1123" spans="1:65">
      <c r="A1123" s="29"/>
      <c r="B1123" s="19">
        <v>1</v>
      </c>
      <c r="C1123" s="9">
        <v>6</v>
      </c>
      <c r="D1123" s="214">
        <v>26.9</v>
      </c>
      <c r="E1123" s="214">
        <v>33</v>
      </c>
      <c r="F1123" s="214">
        <v>27</v>
      </c>
      <c r="G1123" s="214">
        <v>29.5</v>
      </c>
      <c r="H1123" s="214">
        <v>26.2</v>
      </c>
      <c r="I1123" s="214">
        <v>25.809639629587998</v>
      </c>
      <c r="J1123" s="214">
        <v>24</v>
      </c>
      <c r="K1123" s="214">
        <v>30.3</v>
      </c>
      <c r="L1123" s="214">
        <v>26.5</v>
      </c>
      <c r="M1123" s="214">
        <v>27.4</v>
      </c>
      <c r="N1123" s="214">
        <v>27.2</v>
      </c>
      <c r="O1123" s="214">
        <v>28.3</v>
      </c>
      <c r="P1123" s="214">
        <v>26.6</v>
      </c>
      <c r="Q1123" s="214">
        <v>24.3</v>
      </c>
      <c r="R1123" s="214">
        <v>27.3</v>
      </c>
      <c r="S1123" s="214">
        <v>26.091583647812168</v>
      </c>
      <c r="T1123" s="214">
        <v>34</v>
      </c>
      <c r="U1123" s="214">
        <v>31.589703329490668</v>
      </c>
      <c r="V1123" s="214">
        <v>27</v>
      </c>
      <c r="W1123" s="214">
        <v>29.5</v>
      </c>
      <c r="X1123" s="215"/>
      <c r="Y1123" s="216"/>
      <c r="Z1123" s="216"/>
      <c r="AA1123" s="216"/>
      <c r="AB1123" s="216"/>
      <c r="AC1123" s="216"/>
      <c r="AD1123" s="216"/>
      <c r="AE1123" s="216"/>
      <c r="AF1123" s="216"/>
      <c r="AG1123" s="216"/>
      <c r="AH1123" s="216"/>
      <c r="AI1123" s="216"/>
      <c r="AJ1123" s="216"/>
      <c r="AK1123" s="216"/>
      <c r="AL1123" s="216"/>
      <c r="AM1123" s="216"/>
      <c r="AN1123" s="216"/>
      <c r="AO1123" s="216"/>
      <c r="AP1123" s="216"/>
      <c r="AQ1123" s="216"/>
      <c r="AR1123" s="216"/>
      <c r="AS1123" s="216"/>
      <c r="AT1123" s="216"/>
      <c r="AU1123" s="216"/>
      <c r="AV1123" s="216"/>
      <c r="AW1123" s="216"/>
      <c r="AX1123" s="216"/>
      <c r="AY1123" s="216"/>
      <c r="AZ1123" s="216"/>
      <c r="BA1123" s="216"/>
      <c r="BB1123" s="216"/>
      <c r="BC1123" s="216"/>
      <c r="BD1123" s="216"/>
      <c r="BE1123" s="216"/>
      <c r="BF1123" s="216"/>
      <c r="BG1123" s="216"/>
      <c r="BH1123" s="216"/>
      <c r="BI1123" s="216"/>
      <c r="BJ1123" s="216"/>
      <c r="BK1123" s="216"/>
      <c r="BL1123" s="216"/>
      <c r="BM1123" s="217"/>
    </row>
    <row r="1124" spans="1:65">
      <c r="A1124" s="29"/>
      <c r="B1124" s="20" t="s">
        <v>268</v>
      </c>
      <c r="C1124" s="12"/>
      <c r="D1124" s="220">
        <v>27.333333333333332</v>
      </c>
      <c r="E1124" s="220">
        <v>31</v>
      </c>
      <c r="F1124" s="220">
        <v>26.883333333333329</v>
      </c>
      <c r="G1124" s="220">
        <v>28.366666666666664</v>
      </c>
      <c r="H1124" s="220">
        <v>25.533333333333331</v>
      </c>
      <c r="I1124" s="220">
        <v>25.924377998437965</v>
      </c>
      <c r="J1124" s="220">
        <v>24.333333333333332</v>
      </c>
      <c r="K1124" s="220">
        <v>29.166666666666668</v>
      </c>
      <c r="L1124" s="220">
        <v>24.433333333333326</v>
      </c>
      <c r="M1124" s="220">
        <v>26.683333333333337</v>
      </c>
      <c r="N1124" s="220">
        <v>27.316666666666663</v>
      </c>
      <c r="O1124" s="220">
        <v>29.233333333333334</v>
      </c>
      <c r="P1124" s="220">
        <v>26.066666666666666</v>
      </c>
      <c r="Q1124" s="220">
        <v>24.983333333333334</v>
      </c>
      <c r="R1124" s="220">
        <v>31.183333333333334</v>
      </c>
      <c r="S1124" s="220">
        <v>26.243668397103633</v>
      </c>
      <c r="T1124" s="220">
        <v>34.5</v>
      </c>
      <c r="U1124" s="220">
        <v>32.076337387182711</v>
      </c>
      <c r="V1124" s="220">
        <v>27.766666666666666</v>
      </c>
      <c r="W1124" s="220">
        <v>29.716666666666669</v>
      </c>
      <c r="X1124" s="215"/>
      <c r="Y1124" s="216"/>
      <c r="Z1124" s="216"/>
      <c r="AA1124" s="216"/>
      <c r="AB1124" s="216"/>
      <c r="AC1124" s="216"/>
      <c r="AD1124" s="216"/>
      <c r="AE1124" s="216"/>
      <c r="AF1124" s="216"/>
      <c r="AG1124" s="216"/>
      <c r="AH1124" s="216"/>
      <c r="AI1124" s="216"/>
      <c r="AJ1124" s="216"/>
      <c r="AK1124" s="216"/>
      <c r="AL1124" s="216"/>
      <c r="AM1124" s="216"/>
      <c r="AN1124" s="216"/>
      <c r="AO1124" s="216"/>
      <c r="AP1124" s="216"/>
      <c r="AQ1124" s="216"/>
      <c r="AR1124" s="216"/>
      <c r="AS1124" s="216"/>
      <c r="AT1124" s="216"/>
      <c r="AU1124" s="216"/>
      <c r="AV1124" s="216"/>
      <c r="AW1124" s="216"/>
      <c r="AX1124" s="216"/>
      <c r="AY1124" s="216"/>
      <c r="AZ1124" s="216"/>
      <c r="BA1124" s="216"/>
      <c r="BB1124" s="216"/>
      <c r="BC1124" s="216"/>
      <c r="BD1124" s="216"/>
      <c r="BE1124" s="216"/>
      <c r="BF1124" s="216"/>
      <c r="BG1124" s="216"/>
      <c r="BH1124" s="216"/>
      <c r="BI1124" s="216"/>
      <c r="BJ1124" s="216"/>
      <c r="BK1124" s="216"/>
      <c r="BL1124" s="216"/>
      <c r="BM1124" s="217"/>
    </row>
    <row r="1125" spans="1:65">
      <c r="A1125" s="29"/>
      <c r="B1125" s="3" t="s">
        <v>269</v>
      </c>
      <c r="C1125" s="28"/>
      <c r="D1125" s="214">
        <v>27.25</v>
      </c>
      <c r="E1125" s="214">
        <v>31.549999999999997</v>
      </c>
      <c r="F1125" s="214">
        <v>27</v>
      </c>
      <c r="G1125" s="214">
        <v>28.700000000000003</v>
      </c>
      <c r="H1125" s="214">
        <v>25.35</v>
      </c>
      <c r="I1125" s="214">
        <v>25.91484770724086</v>
      </c>
      <c r="J1125" s="214">
        <v>24</v>
      </c>
      <c r="K1125" s="214">
        <v>28.7</v>
      </c>
      <c r="L1125" s="214">
        <v>24.1</v>
      </c>
      <c r="M1125" s="214">
        <v>26.6</v>
      </c>
      <c r="N1125" s="214">
        <v>27.2</v>
      </c>
      <c r="O1125" s="214">
        <v>29</v>
      </c>
      <c r="P1125" s="214">
        <v>25.8</v>
      </c>
      <c r="Q1125" s="214">
        <v>25</v>
      </c>
      <c r="R1125" s="214">
        <v>32.1</v>
      </c>
      <c r="S1125" s="214">
        <v>26.347316633219485</v>
      </c>
      <c r="T1125" s="214">
        <v>34</v>
      </c>
      <c r="U1125" s="214">
        <v>31.776532008626759</v>
      </c>
      <c r="V1125" s="214">
        <v>27</v>
      </c>
      <c r="W1125" s="214">
        <v>29.75</v>
      </c>
      <c r="X1125" s="215"/>
      <c r="Y1125" s="216"/>
      <c r="Z1125" s="216"/>
      <c r="AA1125" s="216"/>
      <c r="AB1125" s="216"/>
      <c r="AC1125" s="216"/>
      <c r="AD1125" s="216"/>
      <c r="AE1125" s="216"/>
      <c r="AF1125" s="216"/>
      <c r="AG1125" s="216"/>
      <c r="AH1125" s="216"/>
      <c r="AI1125" s="216"/>
      <c r="AJ1125" s="216"/>
      <c r="AK1125" s="216"/>
      <c r="AL1125" s="216"/>
      <c r="AM1125" s="216"/>
      <c r="AN1125" s="216"/>
      <c r="AO1125" s="216"/>
      <c r="AP1125" s="216"/>
      <c r="AQ1125" s="216"/>
      <c r="AR1125" s="216"/>
      <c r="AS1125" s="216"/>
      <c r="AT1125" s="216"/>
      <c r="AU1125" s="216"/>
      <c r="AV1125" s="216"/>
      <c r="AW1125" s="216"/>
      <c r="AX1125" s="216"/>
      <c r="AY1125" s="216"/>
      <c r="AZ1125" s="216"/>
      <c r="BA1125" s="216"/>
      <c r="BB1125" s="216"/>
      <c r="BC1125" s="216"/>
      <c r="BD1125" s="216"/>
      <c r="BE1125" s="216"/>
      <c r="BF1125" s="216"/>
      <c r="BG1125" s="216"/>
      <c r="BH1125" s="216"/>
      <c r="BI1125" s="216"/>
      <c r="BJ1125" s="216"/>
      <c r="BK1125" s="216"/>
      <c r="BL1125" s="216"/>
      <c r="BM1125" s="217"/>
    </row>
    <row r="1126" spans="1:65">
      <c r="A1126" s="29"/>
      <c r="B1126" s="3" t="s">
        <v>270</v>
      </c>
      <c r="C1126" s="28"/>
      <c r="D1126" s="214">
        <v>1.4009520572334617</v>
      </c>
      <c r="E1126" s="214">
        <v>2.3383755044902426</v>
      </c>
      <c r="F1126" s="214">
        <v>0.36009258068816991</v>
      </c>
      <c r="G1126" s="214">
        <v>1.2011105971835681</v>
      </c>
      <c r="H1126" s="214">
        <v>0.38815804341359023</v>
      </c>
      <c r="I1126" s="214">
        <v>0.18989751350661446</v>
      </c>
      <c r="J1126" s="214">
        <v>0.81649658092772603</v>
      </c>
      <c r="K1126" s="214">
        <v>1.3937957765277755</v>
      </c>
      <c r="L1126" s="214">
        <v>1.4841383583300667</v>
      </c>
      <c r="M1126" s="214">
        <v>0.4070217029430574</v>
      </c>
      <c r="N1126" s="214">
        <v>0.54558836742242445</v>
      </c>
      <c r="O1126" s="214">
        <v>1.3170674495509589</v>
      </c>
      <c r="P1126" s="214">
        <v>1.8715412543320191</v>
      </c>
      <c r="Q1126" s="214">
        <v>0.78081154363051397</v>
      </c>
      <c r="R1126" s="214">
        <v>3.1927522087795444</v>
      </c>
      <c r="S1126" s="214">
        <v>0.66170649915892354</v>
      </c>
      <c r="T1126" s="214">
        <v>1.3784048752090221</v>
      </c>
      <c r="U1126" s="214">
        <v>2.5192600051518896</v>
      </c>
      <c r="V1126" s="214">
        <v>1.4375905768565211</v>
      </c>
      <c r="W1126" s="214">
        <v>0.49966655548142042</v>
      </c>
      <c r="X1126" s="215"/>
      <c r="Y1126" s="216"/>
      <c r="Z1126" s="216"/>
      <c r="AA1126" s="216"/>
      <c r="AB1126" s="216"/>
      <c r="AC1126" s="216"/>
      <c r="AD1126" s="216"/>
      <c r="AE1126" s="216"/>
      <c r="AF1126" s="216"/>
      <c r="AG1126" s="216"/>
      <c r="AH1126" s="216"/>
      <c r="AI1126" s="216"/>
      <c r="AJ1126" s="216"/>
      <c r="AK1126" s="216"/>
      <c r="AL1126" s="216"/>
      <c r="AM1126" s="216"/>
      <c r="AN1126" s="216"/>
      <c r="AO1126" s="216"/>
      <c r="AP1126" s="216"/>
      <c r="AQ1126" s="216"/>
      <c r="AR1126" s="216"/>
      <c r="AS1126" s="216"/>
      <c r="AT1126" s="216"/>
      <c r="AU1126" s="216"/>
      <c r="AV1126" s="216"/>
      <c r="AW1126" s="216"/>
      <c r="AX1126" s="216"/>
      <c r="AY1126" s="216"/>
      <c r="AZ1126" s="216"/>
      <c r="BA1126" s="216"/>
      <c r="BB1126" s="216"/>
      <c r="BC1126" s="216"/>
      <c r="BD1126" s="216"/>
      <c r="BE1126" s="216"/>
      <c r="BF1126" s="216"/>
      <c r="BG1126" s="216"/>
      <c r="BH1126" s="216"/>
      <c r="BI1126" s="216"/>
      <c r="BJ1126" s="216"/>
      <c r="BK1126" s="216"/>
      <c r="BL1126" s="216"/>
      <c r="BM1126" s="217"/>
    </row>
    <row r="1127" spans="1:65">
      <c r="A1127" s="29"/>
      <c r="B1127" s="3" t="s">
        <v>86</v>
      </c>
      <c r="C1127" s="28"/>
      <c r="D1127" s="13">
        <v>5.1254343557321773E-2</v>
      </c>
      <c r="E1127" s="13">
        <v>7.5431467886782025E-2</v>
      </c>
      <c r="F1127" s="13">
        <v>1.3394640323180532E-2</v>
      </c>
      <c r="G1127" s="13">
        <v>4.2342324225037656E-2</v>
      </c>
      <c r="H1127" s="13">
        <v>1.5202012144135389E-2</v>
      </c>
      <c r="I1127" s="13">
        <v>7.3250557262379236E-3</v>
      </c>
      <c r="J1127" s="13">
        <v>3.355465401072847E-2</v>
      </c>
      <c r="K1127" s="13">
        <v>4.7787283766666591E-2</v>
      </c>
      <c r="L1127" s="13">
        <v>6.0742361186769456E-2</v>
      </c>
      <c r="M1127" s="13">
        <v>1.5253780247709832E-2</v>
      </c>
      <c r="N1127" s="13">
        <v>1.9972728520650074E-2</v>
      </c>
      <c r="O1127" s="13">
        <v>4.505361857072835E-2</v>
      </c>
      <c r="P1127" s="13">
        <v>7.1798257838824264E-2</v>
      </c>
      <c r="Q1127" s="13">
        <v>3.1253297276738382E-2</v>
      </c>
      <c r="R1127" s="13">
        <v>0.10238649520404738</v>
      </c>
      <c r="S1127" s="13">
        <v>2.5213948337799923E-2</v>
      </c>
      <c r="T1127" s="13">
        <v>3.9953764498812237E-2</v>
      </c>
      <c r="U1127" s="13">
        <v>7.8539515741549507E-2</v>
      </c>
      <c r="V1127" s="13">
        <v>5.1773970354976752E-2</v>
      </c>
      <c r="W1127" s="13">
        <v>1.6814354082380942E-2</v>
      </c>
      <c r="X1127" s="145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A1128" s="29"/>
      <c r="B1128" s="3" t="s">
        <v>271</v>
      </c>
      <c r="C1128" s="28"/>
      <c r="D1128" s="13">
        <v>-2.0739513826553257E-2</v>
      </c>
      <c r="E1128" s="13">
        <v>0.11062469773329942</v>
      </c>
      <c r="F1128" s="13">
        <v>-3.686148524526256E-2</v>
      </c>
      <c r="G1128" s="13">
        <v>1.6281309431223301E-2</v>
      </c>
      <c r="H1128" s="13">
        <v>-8.5227399501390022E-2</v>
      </c>
      <c r="I1128" s="13">
        <v>-7.1217597469710903E-2</v>
      </c>
      <c r="J1128" s="13">
        <v>-0.12821932328461449</v>
      </c>
      <c r="K1128" s="13">
        <v>4.4942591953373023E-2</v>
      </c>
      <c r="L1128" s="13">
        <v>-0.12463666296934606</v>
      </c>
      <c r="M1128" s="13">
        <v>-4.4026805875799768E-2</v>
      </c>
      <c r="N1128" s="13">
        <v>-2.1336623879098182E-2</v>
      </c>
      <c r="O1128" s="13">
        <v>4.7331032163552278E-2</v>
      </c>
      <c r="P1128" s="13">
        <v>-6.6119877819956874E-2</v>
      </c>
      <c r="Q1128" s="13">
        <v>-0.10493203123536787</v>
      </c>
      <c r="R1128" s="13">
        <v>0.11719290831129192</v>
      </c>
      <c r="S1128" s="13">
        <v>-5.9778507066252762E-2</v>
      </c>
      <c r="T1128" s="13">
        <v>0.23601780876770406</v>
      </c>
      <c r="U1128" s="13">
        <v>0.1491862101622945</v>
      </c>
      <c r="V1128" s="13">
        <v>-5.21465246038888E-3</v>
      </c>
      <c r="W1128" s="13">
        <v>6.4647223687350985E-2</v>
      </c>
      <c r="X1128" s="145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45" t="s">
        <v>272</v>
      </c>
      <c r="C1129" s="46"/>
      <c r="D1129" s="44">
        <v>0</v>
      </c>
      <c r="E1129" s="44">
        <v>1.36</v>
      </c>
      <c r="F1129" s="44">
        <v>0.16</v>
      </c>
      <c r="G1129" s="44">
        <v>0.39</v>
      </c>
      <c r="H1129" s="44">
        <v>0.67</v>
      </c>
      <c r="I1129" s="44">
        <v>0.52</v>
      </c>
      <c r="J1129" s="44">
        <v>1.1100000000000001</v>
      </c>
      <c r="K1129" s="44">
        <v>0.68</v>
      </c>
      <c r="L1129" s="44">
        <v>1.07</v>
      </c>
      <c r="M1129" s="44">
        <v>0.24</v>
      </c>
      <c r="N1129" s="44">
        <v>0</v>
      </c>
      <c r="O1129" s="44">
        <v>0.71</v>
      </c>
      <c r="P1129" s="44">
        <v>0.47</v>
      </c>
      <c r="Q1129" s="44">
        <v>0.87</v>
      </c>
      <c r="R1129" s="44">
        <v>1.43</v>
      </c>
      <c r="S1129" s="44">
        <v>0.4</v>
      </c>
      <c r="T1129" s="44">
        <v>2.66</v>
      </c>
      <c r="U1129" s="44">
        <v>1.76</v>
      </c>
      <c r="V1129" s="44">
        <v>0.16</v>
      </c>
      <c r="W1129" s="44">
        <v>0.89</v>
      </c>
      <c r="X1129" s="145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B1130" s="30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BM1130" s="53"/>
    </row>
    <row r="1131" spans="1:65"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4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</sheetData>
  <dataConsolidate/>
  <conditionalFormatting sqref="B6:V11 B25:W30 B43:V48 B62:D67 B80:W85 B99:W104 B118:W123 B136:W141 B154:V159 B173:U178 B191:Y196 B209:X214 B227:W232 B246:Y251 B264:L269 B282:L287 B300:L305 B318:W323 B336:W341 B354:L359 B372:S377 B391:V396 B409:E414 B427:L432 B445:U450 B463:X468 B481:U486 B500:W505 B519:M524 B537:W542 B555:X560 B573:W578 B591:X596 B609:W614 B627:L632 B645:W650 B663:W668 B681:W686 B700:L705 B718:W723 B736:R741 B754:W759 B772:V777 B791:W796 B809:U814 B827:L832 B845:V850 B863:W868 B881:V886 B899:O904 B917:U922 B936:W941 B954:X959 B972:V977 B990:J995 B1008:W1013 B1026:X1031 B1044:V1049 B1063:V1068 B1081:O1086 B1100:X1105 B1118:W1123">
    <cfRule type="expression" dxfId="11" priority="186">
      <formula>AND($B6&lt;&gt;$B5,NOT(ISBLANK(INDIRECT(Anlyt_LabRefThisCol))))</formula>
    </cfRule>
  </conditionalFormatting>
  <conditionalFormatting sqref="C2:V17 C21:W36 C39:V54 C58:D73 C76:W91 C95:W110 C114:W129 C132:W147 C150:V165 C169:U184 C187:Y202 C205:X220 C223:W238 C242:Y257 C260:L275 C278:L293 C296:L311 C314:W329 C332:W347 C350:L365 C368:S383 C387:V402 C405:E420 C423:L438 C441:U456 C459:X474 C477:U492 C496:W511 C515:M530 C533:W548 C551:X566 C569:W584 C587:X602 C605:W620 C623:L638 C641:W656 C659:W674 C677:W692 C696:L711 C714:W729 C732:R747 C750:W765 C768:V783 C787:W802 C805:U820 C823:L838 C841:V856 C859:W874 C877:V892 C895:O910 C913:U928 C932:W947 C950:X965 C968:V983 C986:J1001 C1004:W1019 C1022:X1037 C1040:V1055 C1059:V1074 C1077:O1092 C1096:X1111 C1114:W1129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FE56-1108-4D79-8AD7-923E0E18DBC1}">
  <sheetPr codeName="Sheet15"/>
  <dimension ref="A1:BN1228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548</v>
      </c>
      <c r="BM1" s="27" t="s">
        <v>274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3" t="s">
        <v>245</v>
      </c>
      <c r="E3" s="144" t="s">
        <v>251</v>
      </c>
      <c r="F3" s="144" t="s">
        <v>254</v>
      </c>
      <c r="G3" s="144" t="s">
        <v>257</v>
      </c>
      <c r="H3" s="144" t="s">
        <v>258</v>
      </c>
      <c r="I3" s="144" t="s">
        <v>260</v>
      </c>
      <c r="J3" s="144" t="s">
        <v>285</v>
      </c>
      <c r="K3" s="1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308</v>
      </c>
      <c r="I4" s="11" t="s">
        <v>99</v>
      </c>
      <c r="J4" s="11" t="s">
        <v>308</v>
      </c>
      <c r="K4" s="1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1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140" t="s">
        <v>96</v>
      </c>
      <c r="E6" s="140" t="s">
        <v>107</v>
      </c>
      <c r="F6" s="140" t="s">
        <v>96</v>
      </c>
      <c r="G6" s="140" t="s">
        <v>107</v>
      </c>
      <c r="H6" s="21">
        <v>0.14000000000000001</v>
      </c>
      <c r="I6" s="21">
        <v>0.3</v>
      </c>
      <c r="J6" s="140" t="s">
        <v>110</v>
      </c>
      <c r="K6" s="14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41" t="s">
        <v>96</v>
      </c>
      <c r="E7" s="141" t="s">
        <v>107</v>
      </c>
      <c r="F7" s="141" t="s">
        <v>96</v>
      </c>
      <c r="G7" s="141" t="s">
        <v>107</v>
      </c>
      <c r="H7" s="11">
        <v>0.13</v>
      </c>
      <c r="I7" s="11">
        <v>0.4</v>
      </c>
      <c r="J7" s="141" t="s">
        <v>110</v>
      </c>
      <c r="K7" s="14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19">
        <v>1</v>
      </c>
      <c r="C8" s="9">
        <v>3</v>
      </c>
      <c r="D8" s="141" t="s">
        <v>96</v>
      </c>
      <c r="E8" s="141" t="s">
        <v>107</v>
      </c>
      <c r="F8" s="141" t="s">
        <v>96</v>
      </c>
      <c r="G8" s="141" t="s">
        <v>107</v>
      </c>
      <c r="H8" s="11">
        <v>0.15</v>
      </c>
      <c r="I8" s="11">
        <v>0.3</v>
      </c>
      <c r="J8" s="141" t="s">
        <v>110</v>
      </c>
      <c r="K8" s="145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41" t="s">
        <v>96</v>
      </c>
      <c r="E9" s="141" t="s">
        <v>107</v>
      </c>
      <c r="F9" s="141" t="s">
        <v>96</v>
      </c>
      <c r="G9" s="141" t="s">
        <v>107</v>
      </c>
      <c r="H9" s="11">
        <v>0.13</v>
      </c>
      <c r="I9" s="11">
        <v>0.3</v>
      </c>
      <c r="J9" s="141" t="s">
        <v>110</v>
      </c>
      <c r="K9" s="14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 t="s">
        <v>107</v>
      </c>
      <c r="BN9" s="27"/>
    </row>
    <row r="10" spans="1:66">
      <c r="A10" s="29"/>
      <c r="B10" s="19">
        <v>1</v>
      </c>
      <c r="C10" s="9">
        <v>5</v>
      </c>
      <c r="D10" s="141" t="s">
        <v>96</v>
      </c>
      <c r="E10" s="141" t="s">
        <v>107</v>
      </c>
      <c r="F10" s="141" t="s">
        <v>96</v>
      </c>
      <c r="G10" s="141" t="s">
        <v>107</v>
      </c>
      <c r="H10" s="11">
        <v>0.15</v>
      </c>
      <c r="I10" s="11">
        <v>0.2</v>
      </c>
      <c r="J10" s="141" t="s">
        <v>110</v>
      </c>
      <c r="K10" s="145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19">
        <v>1</v>
      </c>
      <c r="C11" s="9">
        <v>6</v>
      </c>
      <c r="D11" s="141" t="s">
        <v>96</v>
      </c>
      <c r="E11" s="141" t="s">
        <v>107</v>
      </c>
      <c r="F11" s="141" t="s">
        <v>96</v>
      </c>
      <c r="G11" s="141" t="s">
        <v>107</v>
      </c>
      <c r="H11" s="11">
        <v>0.12</v>
      </c>
      <c r="I11" s="11">
        <v>0.3</v>
      </c>
      <c r="J11" s="141" t="s">
        <v>110</v>
      </c>
      <c r="K11" s="14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268</v>
      </c>
      <c r="C12" s="12"/>
      <c r="D12" s="22" t="s">
        <v>632</v>
      </c>
      <c r="E12" s="22" t="s">
        <v>632</v>
      </c>
      <c r="F12" s="22" t="s">
        <v>632</v>
      </c>
      <c r="G12" s="22" t="s">
        <v>632</v>
      </c>
      <c r="H12" s="22">
        <v>0.13666666666666669</v>
      </c>
      <c r="I12" s="22">
        <v>0.3</v>
      </c>
      <c r="J12" s="22" t="s">
        <v>632</v>
      </c>
      <c r="K12" s="14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269</v>
      </c>
      <c r="C13" s="28"/>
      <c r="D13" s="11" t="s">
        <v>632</v>
      </c>
      <c r="E13" s="11" t="s">
        <v>632</v>
      </c>
      <c r="F13" s="11" t="s">
        <v>632</v>
      </c>
      <c r="G13" s="11" t="s">
        <v>632</v>
      </c>
      <c r="H13" s="11">
        <v>0.13500000000000001</v>
      </c>
      <c r="I13" s="11">
        <v>0.3</v>
      </c>
      <c r="J13" s="11" t="s">
        <v>632</v>
      </c>
      <c r="K13" s="14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270</v>
      </c>
      <c r="C14" s="28"/>
      <c r="D14" s="23" t="s">
        <v>632</v>
      </c>
      <c r="E14" s="23" t="s">
        <v>632</v>
      </c>
      <c r="F14" s="23" t="s">
        <v>632</v>
      </c>
      <c r="G14" s="23" t="s">
        <v>632</v>
      </c>
      <c r="H14" s="23">
        <v>1.2110601416389965E-2</v>
      </c>
      <c r="I14" s="23">
        <v>6.324555320336743E-2</v>
      </c>
      <c r="J14" s="23" t="s">
        <v>632</v>
      </c>
      <c r="K14" s="14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 t="s">
        <v>632</v>
      </c>
      <c r="E15" s="13" t="s">
        <v>632</v>
      </c>
      <c r="F15" s="13" t="s">
        <v>632</v>
      </c>
      <c r="G15" s="13" t="s">
        <v>632</v>
      </c>
      <c r="H15" s="13">
        <v>8.8614156705292407E-2</v>
      </c>
      <c r="I15" s="13">
        <v>0.21081851067789145</v>
      </c>
      <c r="J15" s="13" t="s">
        <v>632</v>
      </c>
      <c r="K15" s="14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271</v>
      </c>
      <c r="C16" s="28"/>
      <c r="D16" s="13" t="s">
        <v>632</v>
      </c>
      <c r="E16" s="13" t="s">
        <v>632</v>
      </c>
      <c r="F16" s="13" t="s">
        <v>632</v>
      </c>
      <c r="G16" s="13" t="s">
        <v>632</v>
      </c>
      <c r="H16" s="13" t="s">
        <v>632</v>
      </c>
      <c r="I16" s="13" t="s">
        <v>632</v>
      </c>
      <c r="J16" s="13" t="s">
        <v>632</v>
      </c>
      <c r="K16" s="14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272</v>
      </c>
      <c r="C17" s="46"/>
      <c r="D17" s="44">
        <v>8.35</v>
      </c>
      <c r="E17" s="44">
        <v>0</v>
      </c>
      <c r="F17" s="44">
        <v>8.35</v>
      </c>
      <c r="G17" s="44">
        <v>0</v>
      </c>
      <c r="H17" s="44">
        <v>0.67</v>
      </c>
      <c r="I17" s="44">
        <v>0.37</v>
      </c>
      <c r="J17" s="44">
        <v>0.84</v>
      </c>
      <c r="K17" s="14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3"/>
    </row>
    <row r="19" spans="1:65" ht="19.5">
      <c r="B19" s="8" t="s">
        <v>549</v>
      </c>
      <c r="BM19" s="27" t="s">
        <v>66</v>
      </c>
    </row>
    <row r="20" spans="1:65" ht="19.5">
      <c r="A20" s="24" t="s">
        <v>123</v>
      </c>
      <c r="B20" s="18" t="s">
        <v>117</v>
      </c>
      <c r="C20" s="15" t="s">
        <v>118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7" t="s">
        <v>240</v>
      </c>
      <c r="L20" s="17" t="s">
        <v>240</v>
      </c>
      <c r="M20" s="17" t="s">
        <v>240</v>
      </c>
      <c r="N20" s="17" t="s">
        <v>240</v>
      </c>
      <c r="O20" s="17" t="s">
        <v>240</v>
      </c>
      <c r="P20" s="17" t="s">
        <v>240</v>
      </c>
      <c r="Q20" s="17" t="s">
        <v>240</v>
      </c>
      <c r="R20" s="17" t="s">
        <v>240</v>
      </c>
      <c r="S20" s="17" t="s">
        <v>240</v>
      </c>
      <c r="T20" s="17" t="s">
        <v>240</v>
      </c>
      <c r="U20" s="17" t="s">
        <v>240</v>
      </c>
      <c r="V20" s="17" t="s">
        <v>240</v>
      </c>
      <c r="W20" s="17" t="s">
        <v>240</v>
      </c>
      <c r="X20" s="145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3" t="s">
        <v>243</v>
      </c>
      <c r="E21" s="144" t="s">
        <v>244</v>
      </c>
      <c r="F21" s="144" t="s">
        <v>245</v>
      </c>
      <c r="G21" s="144" t="s">
        <v>246</v>
      </c>
      <c r="H21" s="144" t="s">
        <v>247</v>
      </c>
      <c r="I21" s="144" t="s">
        <v>248</v>
      </c>
      <c r="J21" s="144" t="s">
        <v>249</v>
      </c>
      <c r="K21" s="144" t="s">
        <v>250</v>
      </c>
      <c r="L21" s="144" t="s">
        <v>251</v>
      </c>
      <c r="M21" s="144" t="s">
        <v>252</v>
      </c>
      <c r="N21" s="144" t="s">
        <v>254</v>
      </c>
      <c r="O21" s="144" t="s">
        <v>255</v>
      </c>
      <c r="P21" s="144" t="s">
        <v>257</v>
      </c>
      <c r="Q21" s="144" t="s">
        <v>258</v>
      </c>
      <c r="R21" s="144" t="s">
        <v>259</v>
      </c>
      <c r="S21" s="144" t="s">
        <v>260</v>
      </c>
      <c r="T21" s="144" t="s">
        <v>283</v>
      </c>
      <c r="U21" s="144" t="s">
        <v>285</v>
      </c>
      <c r="V21" s="144" t="s">
        <v>275</v>
      </c>
      <c r="W21" s="144" t="s">
        <v>261</v>
      </c>
      <c r="X21" s="145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308</v>
      </c>
      <c r="E22" s="11" t="s">
        <v>104</v>
      </c>
      <c r="F22" s="11" t="s">
        <v>104</v>
      </c>
      <c r="G22" s="11" t="s">
        <v>104</v>
      </c>
      <c r="H22" s="11" t="s">
        <v>103</v>
      </c>
      <c r="I22" s="11" t="s">
        <v>104</v>
      </c>
      <c r="J22" s="11" t="s">
        <v>103</v>
      </c>
      <c r="K22" s="11" t="s">
        <v>104</v>
      </c>
      <c r="L22" s="11" t="s">
        <v>103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308</v>
      </c>
      <c r="R22" s="11" t="s">
        <v>100</v>
      </c>
      <c r="S22" s="11" t="s">
        <v>99</v>
      </c>
      <c r="T22" s="11" t="s">
        <v>104</v>
      </c>
      <c r="U22" s="11" t="s">
        <v>308</v>
      </c>
      <c r="V22" s="11" t="s">
        <v>104</v>
      </c>
      <c r="W22" s="11" t="s">
        <v>104</v>
      </c>
      <c r="X22" s="145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5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13.529</v>
      </c>
      <c r="E24" s="21">
        <v>13.200000000000001</v>
      </c>
      <c r="F24" s="21">
        <v>12.811</v>
      </c>
      <c r="G24" s="21">
        <v>12.6</v>
      </c>
      <c r="H24" s="21">
        <v>12.97444</v>
      </c>
      <c r="I24" s="21">
        <v>13.332349130000001</v>
      </c>
      <c r="J24" s="21">
        <v>12.263</v>
      </c>
      <c r="K24" s="21">
        <v>12.85</v>
      </c>
      <c r="L24" s="21">
        <v>12.48997</v>
      </c>
      <c r="M24" s="21">
        <v>12.65</v>
      </c>
      <c r="N24" s="21">
        <v>13.773999999999999</v>
      </c>
      <c r="O24" s="21">
        <v>12.8</v>
      </c>
      <c r="P24" s="21">
        <v>13.34</v>
      </c>
      <c r="Q24" s="21">
        <v>12.83</v>
      </c>
      <c r="R24" s="21">
        <v>13.095987989999999</v>
      </c>
      <c r="S24" s="21">
        <v>12.6</v>
      </c>
      <c r="T24" s="21">
        <v>13.47840246</v>
      </c>
      <c r="U24" s="21">
        <v>13.491</v>
      </c>
      <c r="V24" s="21">
        <v>12.715999999999999</v>
      </c>
      <c r="W24" s="21">
        <v>12.9261</v>
      </c>
      <c r="X24" s="145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13.641999999999999</v>
      </c>
      <c r="E25" s="11">
        <v>13.3</v>
      </c>
      <c r="F25" s="11">
        <v>13.074999999999999</v>
      </c>
      <c r="G25" s="11">
        <v>12.7</v>
      </c>
      <c r="H25" s="11">
        <v>12.96688</v>
      </c>
      <c r="I25" s="11">
        <v>13.325167609999999</v>
      </c>
      <c r="J25" s="11">
        <v>12.584</v>
      </c>
      <c r="K25" s="11">
        <v>12.9</v>
      </c>
      <c r="L25" s="11">
        <v>12.24925</v>
      </c>
      <c r="M25" s="11">
        <v>12.65</v>
      </c>
      <c r="N25" s="11">
        <v>13.622999999999999</v>
      </c>
      <c r="O25" s="11">
        <v>12.9</v>
      </c>
      <c r="P25" s="11">
        <v>13.093999999999999</v>
      </c>
      <c r="Q25" s="11">
        <v>12.641</v>
      </c>
      <c r="R25" s="11">
        <v>13.082236849999999</v>
      </c>
      <c r="S25" s="11">
        <v>12.2</v>
      </c>
      <c r="T25" s="11">
        <v>13.40156357</v>
      </c>
      <c r="U25" s="11">
        <v>13.661</v>
      </c>
      <c r="V25" s="11">
        <v>12.32</v>
      </c>
      <c r="W25" s="11">
        <v>12.833500000000001</v>
      </c>
      <c r="X25" s="14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17</v>
      </c>
    </row>
    <row r="26" spans="1:65">
      <c r="A26" s="29"/>
      <c r="B26" s="19">
        <v>1</v>
      </c>
      <c r="C26" s="9">
        <v>3</v>
      </c>
      <c r="D26" s="11">
        <v>13.548</v>
      </c>
      <c r="E26" s="11">
        <v>13.25</v>
      </c>
      <c r="F26" s="11">
        <v>12.904999999999999</v>
      </c>
      <c r="G26" s="11">
        <v>12.7</v>
      </c>
      <c r="H26" s="11">
        <v>13.07024</v>
      </c>
      <c r="I26" s="11">
        <v>13.396398169999999</v>
      </c>
      <c r="J26" s="11">
        <v>12.507999999999999</v>
      </c>
      <c r="K26" s="11">
        <v>12.85</v>
      </c>
      <c r="L26" s="11">
        <v>12.209949999999999</v>
      </c>
      <c r="M26" s="11">
        <v>12.75</v>
      </c>
      <c r="N26" s="11">
        <v>13.926</v>
      </c>
      <c r="O26" s="11">
        <v>12.8</v>
      </c>
      <c r="P26" s="11">
        <v>13.019</v>
      </c>
      <c r="Q26" s="11">
        <v>12.622</v>
      </c>
      <c r="R26" s="11">
        <v>13.08182785</v>
      </c>
      <c r="S26" s="11">
        <v>12.7</v>
      </c>
      <c r="T26" s="11">
        <v>13.31266641</v>
      </c>
      <c r="U26" s="11">
        <v>13.378</v>
      </c>
      <c r="V26" s="11">
        <v>12.414</v>
      </c>
      <c r="W26" s="11">
        <v>12.5992</v>
      </c>
      <c r="X26" s="145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13.51</v>
      </c>
      <c r="E27" s="11">
        <v>13.15</v>
      </c>
      <c r="F27" s="11">
        <v>12.83</v>
      </c>
      <c r="G27" s="11">
        <v>12.5</v>
      </c>
      <c r="H27" s="11">
        <v>13.059850000000001</v>
      </c>
      <c r="I27" s="11">
        <v>13.38334579</v>
      </c>
      <c r="J27" s="11">
        <v>12.395</v>
      </c>
      <c r="K27" s="11">
        <v>12.65</v>
      </c>
      <c r="L27" s="11">
        <v>12.31897</v>
      </c>
      <c r="M27" s="11">
        <v>12.7</v>
      </c>
      <c r="N27" s="11">
        <v>13.378</v>
      </c>
      <c r="O27" s="11">
        <v>12.950000000000001</v>
      </c>
      <c r="P27" s="11">
        <v>13.189</v>
      </c>
      <c r="Q27" s="11">
        <v>12.962</v>
      </c>
      <c r="R27" s="11">
        <v>12.94926227</v>
      </c>
      <c r="S27" s="11">
        <v>11.8</v>
      </c>
      <c r="T27" s="11">
        <v>13.34444996</v>
      </c>
      <c r="U27" s="11">
        <v>13.68</v>
      </c>
      <c r="V27" s="11">
        <v>12.641</v>
      </c>
      <c r="W27" s="11">
        <v>12.978999999999999</v>
      </c>
      <c r="X27" s="145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12.969826481553833</v>
      </c>
    </row>
    <row r="28" spans="1:65">
      <c r="A28" s="29"/>
      <c r="B28" s="19">
        <v>1</v>
      </c>
      <c r="C28" s="9">
        <v>5</v>
      </c>
      <c r="D28" s="11">
        <v>13.34</v>
      </c>
      <c r="E28" s="11">
        <v>12.9</v>
      </c>
      <c r="F28" s="11">
        <v>13.189</v>
      </c>
      <c r="G28" s="11">
        <v>12.85</v>
      </c>
      <c r="H28" s="11">
        <v>13.018280000000001</v>
      </c>
      <c r="I28" s="11">
        <v>13.39893388</v>
      </c>
      <c r="J28" s="11">
        <v>12.414</v>
      </c>
      <c r="K28" s="11">
        <v>12.85</v>
      </c>
      <c r="L28" s="11">
        <v>12.365449999999999</v>
      </c>
      <c r="M28" s="11">
        <v>12.8</v>
      </c>
      <c r="N28" s="11">
        <v>13.661</v>
      </c>
      <c r="O28" s="11">
        <v>12.9</v>
      </c>
      <c r="P28" s="11">
        <v>13.433999999999999</v>
      </c>
      <c r="Q28" s="11">
        <v>12.792</v>
      </c>
      <c r="R28" s="11">
        <v>13.036525810000001</v>
      </c>
      <c r="S28" s="11">
        <v>12.2</v>
      </c>
      <c r="T28" s="11">
        <v>13.48548873</v>
      </c>
      <c r="U28" s="11">
        <v>13.622999999999999</v>
      </c>
      <c r="V28" s="11">
        <v>12.811</v>
      </c>
      <c r="W28" s="11">
        <v>12.9091</v>
      </c>
      <c r="X28" s="145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78</v>
      </c>
    </row>
    <row r="29" spans="1:65">
      <c r="A29" s="29"/>
      <c r="B29" s="19">
        <v>1</v>
      </c>
      <c r="C29" s="9">
        <v>6</v>
      </c>
      <c r="D29" s="11">
        <v>13.586</v>
      </c>
      <c r="E29" s="11">
        <v>12.75</v>
      </c>
      <c r="F29" s="11">
        <v>13.17</v>
      </c>
      <c r="G29" s="11">
        <v>12.75</v>
      </c>
      <c r="H29" s="11">
        <v>13.11464</v>
      </c>
      <c r="I29" s="11">
        <v>13.35726927</v>
      </c>
      <c r="J29" s="11">
        <v>12.641</v>
      </c>
      <c r="K29" s="11">
        <v>12.85</v>
      </c>
      <c r="L29" s="11">
        <v>12.30669</v>
      </c>
      <c r="M29" s="11">
        <v>12.85</v>
      </c>
      <c r="N29" s="11">
        <v>13.699</v>
      </c>
      <c r="O29" s="11">
        <v>12.950000000000001</v>
      </c>
      <c r="P29" s="11">
        <v>13.321</v>
      </c>
      <c r="Q29" s="11">
        <v>12.679</v>
      </c>
      <c r="R29" s="11">
        <v>12.95747864</v>
      </c>
      <c r="S29" s="11">
        <v>12.5</v>
      </c>
      <c r="T29" s="11">
        <v>13.53565143</v>
      </c>
      <c r="U29" s="11">
        <v>13.68</v>
      </c>
      <c r="V29" s="11">
        <v>12.696999999999999</v>
      </c>
      <c r="W29" s="11">
        <v>12.699299999999999</v>
      </c>
      <c r="X29" s="145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268</v>
      </c>
      <c r="C30" s="12"/>
      <c r="D30" s="22">
        <v>13.525833333333333</v>
      </c>
      <c r="E30" s="22">
        <v>13.091666666666667</v>
      </c>
      <c r="F30" s="22">
        <v>12.996666666666668</v>
      </c>
      <c r="G30" s="22">
        <v>12.683333333333332</v>
      </c>
      <c r="H30" s="22">
        <v>13.034055</v>
      </c>
      <c r="I30" s="22">
        <v>13.365577308333334</v>
      </c>
      <c r="J30" s="22">
        <v>12.467500000000001</v>
      </c>
      <c r="K30" s="22">
        <v>12.824999999999998</v>
      </c>
      <c r="L30" s="22">
        <v>12.32338</v>
      </c>
      <c r="M30" s="22">
        <v>12.733333333333333</v>
      </c>
      <c r="N30" s="22">
        <v>13.676833333333333</v>
      </c>
      <c r="O30" s="22">
        <v>12.883333333333335</v>
      </c>
      <c r="P30" s="22">
        <v>13.232833333333332</v>
      </c>
      <c r="Q30" s="22">
        <v>12.754333333333335</v>
      </c>
      <c r="R30" s="22">
        <v>13.033886568333335</v>
      </c>
      <c r="S30" s="22">
        <v>12.333333333333334</v>
      </c>
      <c r="T30" s="22">
        <v>13.426370426666665</v>
      </c>
      <c r="U30" s="22">
        <v>13.585500000000001</v>
      </c>
      <c r="V30" s="22">
        <v>12.599833333333335</v>
      </c>
      <c r="W30" s="22">
        <v>12.824366666666664</v>
      </c>
      <c r="X30" s="145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269</v>
      </c>
      <c r="C31" s="28"/>
      <c r="D31" s="11">
        <v>13.538499999999999</v>
      </c>
      <c r="E31" s="11">
        <v>13.175000000000001</v>
      </c>
      <c r="F31" s="11">
        <v>12.989999999999998</v>
      </c>
      <c r="G31" s="11">
        <v>12.7</v>
      </c>
      <c r="H31" s="11">
        <v>13.039065000000001</v>
      </c>
      <c r="I31" s="11">
        <v>13.37030753</v>
      </c>
      <c r="J31" s="11">
        <v>12.460999999999999</v>
      </c>
      <c r="K31" s="11">
        <v>12.85</v>
      </c>
      <c r="L31" s="11">
        <v>12.31283</v>
      </c>
      <c r="M31" s="11">
        <v>12.725</v>
      </c>
      <c r="N31" s="11">
        <v>13.68</v>
      </c>
      <c r="O31" s="11">
        <v>12.9</v>
      </c>
      <c r="P31" s="11">
        <v>13.254999999999999</v>
      </c>
      <c r="Q31" s="11">
        <v>12.7355</v>
      </c>
      <c r="R31" s="11">
        <v>13.05917683</v>
      </c>
      <c r="S31" s="11">
        <v>12.35</v>
      </c>
      <c r="T31" s="11">
        <v>13.439983014999999</v>
      </c>
      <c r="U31" s="11">
        <v>13.641999999999999</v>
      </c>
      <c r="V31" s="11">
        <v>12.669</v>
      </c>
      <c r="W31" s="11">
        <v>12.871300000000002</v>
      </c>
      <c r="X31" s="145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270</v>
      </c>
      <c r="C32" s="28"/>
      <c r="D32" s="23">
        <v>0.10237268515901428</v>
      </c>
      <c r="E32" s="23">
        <v>0.21775368347439442</v>
      </c>
      <c r="F32" s="23">
        <v>0.1696026729349118</v>
      </c>
      <c r="G32" s="23">
        <v>0.12110601416389959</v>
      </c>
      <c r="H32" s="23">
        <v>5.7937825209443371E-2</v>
      </c>
      <c r="I32" s="23">
        <v>3.2200572614967012E-2</v>
      </c>
      <c r="J32" s="23">
        <v>0.13802427322757399</v>
      </c>
      <c r="K32" s="23">
        <v>8.8034084308294874E-2</v>
      </c>
      <c r="L32" s="23">
        <v>9.8164901059390866E-2</v>
      </c>
      <c r="M32" s="23">
        <v>8.1649658092772526E-2</v>
      </c>
      <c r="N32" s="23">
        <v>0.18136528517515874</v>
      </c>
      <c r="O32" s="23">
        <v>6.8313005106397429E-2</v>
      </c>
      <c r="P32" s="23">
        <v>0.15915202375925547</v>
      </c>
      <c r="Q32" s="23">
        <v>0.13137833408392208</v>
      </c>
      <c r="R32" s="23">
        <v>6.5573030699038956E-2</v>
      </c>
      <c r="S32" s="23">
        <v>0.33266599866332364</v>
      </c>
      <c r="T32" s="23">
        <v>8.7635141780054784E-2</v>
      </c>
      <c r="U32" s="23">
        <v>0.12405926003325975</v>
      </c>
      <c r="V32" s="23">
        <v>0.19082077105668185</v>
      </c>
      <c r="W32" s="23">
        <v>0.14687817627771221</v>
      </c>
      <c r="X32" s="227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8"/>
      <c r="BI32" s="228"/>
      <c r="BJ32" s="228"/>
      <c r="BK32" s="228"/>
      <c r="BL32" s="228"/>
      <c r="BM32" s="54"/>
    </row>
    <row r="33" spans="1:65">
      <c r="A33" s="29"/>
      <c r="B33" s="3" t="s">
        <v>86</v>
      </c>
      <c r="C33" s="28"/>
      <c r="D33" s="13">
        <v>7.5686785897860357E-3</v>
      </c>
      <c r="E33" s="13">
        <v>1.663299937423764E-2</v>
      </c>
      <c r="F33" s="13">
        <v>1.3049705534873951E-2</v>
      </c>
      <c r="G33" s="13">
        <v>9.5484373848015447E-3</v>
      </c>
      <c r="H33" s="13">
        <v>4.4451113033851224E-3</v>
      </c>
      <c r="I33" s="13">
        <v>2.4092167417931287E-3</v>
      </c>
      <c r="J33" s="13">
        <v>1.1070725745143291E-2</v>
      </c>
      <c r="K33" s="13">
        <v>6.8642560864167557E-3</v>
      </c>
      <c r="L33" s="13">
        <v>7.9657448735161018E-3</v>
      </c>
      <c r="M33" s="13">
        <v>6.4122768135685231E-3</v>
      </c>
      <c r="N33" s="13">
        <v>1.3260765906471435E-2</v>
      </c>
      <c r="O33" s="13">
        <v>5.3024324791511581E-3</v>
      </c>
      <c r="P33" s="13">
        <v>1.2027055714391386E-2</v>
      </c>
      <c r="Q33" s="13">
        <v>1.0300682179958867E-2</v>
      </c>
      <c r="R33" s="13">
        <v>5.0309652731176015E-3</v>
      </c>
      <c r="S33" s="13">
        <v>2.6972918810539752E-2</v>
      </c>
      <c r="T33" s="13">
        <v>6.5270910153051517E-3</v>
      </c>
      <c r="U33" s="13">
        <v>9.1317404610253387E-3</v>
      </c>
      <c r="V33" s="13">
        <v>1.5144705966217689E-2</v>
      </c>
      <c r="W33" s="13">
        <v>1.1453054961340177E-2</v>
      </c>
      <c r="X33" s="145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271</v>
      </c>
      <c r="C34" s="28"/>
      <c r="D34" s="13">
        <v>4.2869259089184819E-2</v>
      </c>
      <c r="E34" s="13">
        <v>9.3941260730141529E-3</v>
      </c>
      <c r="F34" s="13">
        <v>2.0694328602628431E-3</v>
      </c>
      <c r="G34" s="13">
        <v>-2.2089204402847007E-2</v>
      </c>
      <c r="H34" s="13">
        <v>4.9521494013444745E-3</v>
      </c>
      <c r="I34" s="13">
        <v>3.0513193630026914E-2</v>
      </c>
      <c r="J34" s="13">
        <v>-3.8730393368659133E-2</v>
      </c>
      <c r="K34" s="13">
        <v>-1.1166416278568736E-2</v>
      </c>
      <c r="L34" s="13">
        <v>-4.9842338482572024E-2</v>
      </c>
      <c r="M34" s="13">
        <v>-1.823410271192516E-2</v>
      </c>
      <c r="N34" s="13">
        <v>5.4511666195768305E-2</v>
      </c>
      <c r="O34" s="13">
        <v>-6.6687976391597292E-3</v>
      </c>
      <c r="P34" s="13">
        <v>2.0278363180383119E-2</v>
      </c>
      <c r="Q34" s="13">
        <v>-1.66149600017379E-2</v>
      </c>
      <c r="R34" s="13">
        <v>4.9391629772850276E-3</v>
      </c>
      <c r="S34" s="13">
        <v>-4.907491623929916E-2</v>
      </c>
      <c r="T34" s="13">
        <v>3.5200466695691324E-2</v>
      </c>
      <c r="U34" s="13">
        <v>4.7469680440351603E-2</v>
      </c>
      <c r="V34" s="13">
        <v>-2.8527224226686188E-2</v>
      </c>
      <c r="W34" s="13">
        <v>-1.1215247566653819E-2</v>
      </c>
      <c r="X34" s="145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272</v>
      </c>
      <c r="C35" s="46"/>
      <c r="D35" s="44">
        <v>1.44</v>
      </c>
      <c r="E35" s="44">
        <v>0.37</v>
      </c>
      <c r="F35" s="44">
        <v>0.14000000000000001</v>
      </c>
      <c r="G35" s="44">
        <v>0.63</v>
      </c>
      <c r="H35" s="44">
        <v>0.23</v>
      </c>
      <c r="I35" s="44">
        <v>1.04</v>
      </c>
      <c r="J35" s="44">
        <v>1.1599999999999999</v>
      </c>
      <c r="K35" s="44">
        <v>0.28000000000000003</v>
      </c>
      <c r="L35" s="44">
        <v>1.51</v>
      </c>
      <c r="M35" s="44">
        <v>0.51</v>
      </c>
      <c r="N35" s="44">
        <v>1.81</v>
      </c>
      <c r="O35" s="44">
        <v>0.14000000000000001</v>
      </c>
      <c r="P35" s="44">
        <v>0.72</v>
      </c>
      <c r="Q35" s="44">
        <v>0.46</v>
      </c>
      <c r="R35" s="44">
        <v>0.23</v>
      </c>
      <c r="S35" s="44">
        <v>1.49</v>
      </c>
      <c r="T35" s="44">
        <v>1.19</v>
      </c>
      <c r="U35" s="44">
        <v>1.58</v>
      </c>
      <c r="V35" s="44">
        <v>0.83</v>
      </c>
      <c r="W35" s="44">
        <v>0.28000000000000003</v>
      </c>
      <c r="X35" s="145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 ht="15">
      <c r="B37" s="8" t="s">
        <v>550</v>
      </c>
      <c r="BM37" s="27" t="s">
        <v>274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240</v>
      </c>
      <c r="E38" s="17" t="s">
        <v>240</v>
      </c>
      <c r="F38" s="17" t="s">
        <v>240</v>
      </c>
      <c r="G38" s="17" t="s">
        <v>240</v>
      </c>
      <c r="H38" s="17" t="s">
        <v>240</v>
      </c>
      <c r="I38" s="17" t="s">
        <v>240</v>
      </c>
      <c r="J38" s="17" t="s">
        <v>240</v>
      </c>
      <c r="K38" s="17" t="s">
        <v>240</v>
      </c>
      <c r="L38" s="17" t="s">
        <v>240</v>
      </c>
      <c r="M38" s="17" t="s">
        <v>240</v>
      </c>
      <c r="N38" s="17" t="s">
        <v>240</v>
      </c>
      <c r="O38" s="17" t="s">
        <v>240</v>
      </c>
      <c r="P38" s="17" t="s">
        <v>240</v>
      </c>
      <c r="Q38" s="17" t="s">
        <v>240</v>
      </c>
      <c r="R38" s="17" t="s">
        <v>240</v>
      </c>
      <c r="S38" s="17" t="s">
        <v>240</v>
      </c>
      <c r="T38" s="145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43" t="s">
        <v>243</v>
      </c>
      <c r="E39" s="144" t="s">
        <v>244</v>
      </c>
      <c r="F39" s="144" t="s">
        <v>245</v>
      </c>
      <c r="G39" s="144" t="s">
        <v>246</v>
      </c>
      <c r="H39" s="144" t="s">
        <v>249</v>
      </c>
      <c r="I39" s="144" t="s">
        <v>250</v>
      </c>
      <c r="J39" s="144" t="s">
        <v>251</v>
      </c>
      <c r="K39" s="144" t="s">
        <v>252</v>
      </c>
      <c r="L39" s="144" t="s">
        <v>254</v>
      </c>
      <c r="M39" s="144" t="s">
        <v>255</v>
      </c>
      <c r="N39" s="144" t="s">
        <v>257</v>
      </c>
      <c r="O39" s="144" t="s">
        <v>258</v>
      </c>
      <c r="P39" s="144" t="s">
        <v>260</v>
      </c>
      <c r="Q39" s="144" t="s">
        <v>283</v>
      </c>
      <c r="R39" s="144" t="s">
        <v>285</v>
      </c>
      <c r="S39" s="144" t="s">
        <v>261</v>
      </c>
      <c r="T39" s="145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308</v>
      </c>
      <c r="E40" s="11" t="s">
        <v>104</v>
      </c>
      <c r="F40" s="11" t="s">
        <v>103</v>
      </c>
      <c r="G40" s="11" t="s">
        <v>104</v>
      </c>
      <c r="H40" s="11" t="s">
        <v>103</v>
      </c>
      <c r="I40" s="11" t="s">
        <v>104</v>
      </c>
      <c r="J40" s="11" t="s">
        <v>103</v>
      </c>
      <c r="K40" s="11" t="s">
        <v>104</v>
      </c>
      <c r="L40" s="11" t="s">
        <v>104</v>
      </c>
      <c r="M40" s="11" t="s">
        <v>104</v>
      </c>
      <c r="N40" s="11" t="s">
        <v>103</v>
      </c>
      <c r="O40" s="11" t="s">
        <v>308</v>
      </c>
      <c r="P40" s="11" t="s">
        <v>99</v>
      </c>
      <c r="Q40" s="11" t="s">
        <v>103</v>
      </c>
      <c r="R40" s="11" t="s">
        <v>308</v>
      </c>
      <c r="S40" s="11" t="s">
        <v>104</v>
      </c>
      <c r="T40" s="145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145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18">
        <v>9</v>
      </c>
      <c r="E42" s="223" t="s">
        <v>95</v>
      </c>
      <c r="F42" s="223" t="s">
        <v>218</v>
      </c>
      <c r="G42" s="223" t="s">
        <v>95</v>
      </c>
      <c r="H42" s="218">
        <v>28</v>
      </c>
      <c r="I42" s="223">
        <v>100</v>
      </c>
      <c r="J42" s="223" t="s">
        <v>309</v>
      </c>
      <c r="K42" s="223" t="s">
        <v>95</v>
      </c>
      <c r="L42" s="223" t="s">
        <v>309</v>
      </c>
      <c r="M42" s="223" t="s">
        <v>95</v>
      </c>
      <c r="N42" s="218">
        <v>9</v>
      </c>
      <c r="O42" s="218">
        <v>6.8</v>
      </c>
      <c r="P42" s="218">
        <v>3.4</v>
      </c>
      <c r="Q42" s="223" t="s">
        <v>218</v>
      </c>
      <c r="R42" s="218">
        <v>9</v>
      </c>
      <c r="S42" s="223">
        <v>42</v>
      </c>
      <c r="T42" s="215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9">
        <v>1</v>
      </c>
    </row>
    <row r="43" spans="1:65">
      <c r="A43" s="29"/>
      <c r="B43" s="19">
        <v>1</v>
      </c>
      <c r="C43" s="9">
        <v>2</v>
      </c>
      <c r="D43" s="225">
        <v>12</v>
      </c>
      <c r="E43" s="224" t="s">
        <v>95</v>
      </c>
      <c r="F43" s="224" t="s">
        <v>218</v>
      </c>
      <c r="G43" s="224" t="s">
        <v>95</v>
      </c>
      <c r="H43" s="214">
        <v>29</v>
      </c>
      <c r="I43" s="224">
        <v>100</v>
      </c>
      <c r="J43" s="224" t="s">
        <v>309</v>
      </c>
      <c r="K43" s="224" t="s">
        <v>95</v>
      </c>
      <c r="L43" s="224" t="s">
        <v>309</v>
      </c>
      <c r="M43" s="224" t="s">
        <v>95</v>
      </c>
      <c r="N43" s="214">
        <v>7</v>
      </c>
      <c r="O43" s="214">
        <v>6.7</v>
      </c>
      <c r="P43" s="225">
        <v>9.6999999999999993</v>
      </c>
      <c r="Q43" s="224" t="s">
        <v>218</v>
      </c>
      <c r="R43" s="214">
        <v>8</v>
      </c>
      <c r="S43" s="224">
        <v>76</v>
      </c>
      <c r="T43" s="215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9">
        <v>11</v>
      </c>
    </row>
    <row r="44" spans="1:65">
      <c r="A44" s="29"/>
      <c r="B44" s="19">
        <v>1</v>
      </c>
      <c r="C44" s="9">
        <v>3</v>
      </c>
      <c r="D44" s="214">
        <v>9</v>
      </c>
      <c r="E44" s="224" t="s">
        <v>95</v>
      </c>
      <c r="F44" s="224" t="s">
        <v>218</v>
      </c>
      <c r="G44" s="224" t="s">
        <v>95</v>
      </c>
      <c r="H44" s="214">
        <v>28</v>
      </c>
      <c r="I44" s="224">
        <v>100</v>
      </c>
      <c r="J44" s="224" t="s">
        <v>309</v>
      </c>
      <c r="K44" s="224" t="s">
        <v>95</v>
      </c>
      <c r="L44" s="224" t="s">
        <v>309</v>
      </c>
      <c r="M44" s="224" t="s">
        <v>95</v>
      </c>
      <c r="N44" s="214">
        <v>9</v>
      </c>
      <c r="O44" s="214">
        <v>6.5</v>
      </c>
      <c r="P44" s="214">
        <v>2.9</v>
      </c>
      <c r="Q44" s="224" t="s">
        <v>218</v>
      </c>
      <c r="R44" s="214">
        <v>7</v>
      </c>
      <c r="S44" s="224">
        <v>82</v>
      </c>
      <c r="T44" s="215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9">
        <v>16</v>
      </c>
    </row>
    <row r="45" spans="1:65">
      <c r="A45" s="29"/>
      <c r="B45" s="19">
        <v>1</v>
      </c>
      <c r="C45" s="9">
        <v>4</v>
      </c>
      <c r="D45" s="214">
        <v>9</v>
      </c>
      <c r="E45" s="224" t="s">
        <v>95</v>
      </c>
      <c r="F45" s="224" t="s">
        <v>218</v>
      </c>
      <c r="G45" s="224" t="s">
        <v>95</v>
      </c>
      <c r="H45" s="214">
        <v>31</v>
      </c>
      <c r="I45" s="224" t="s">
        <v>95</v>
      </c>
      <c r="J45" s="224" t="s">
        <v>309</v>
      </c>
      <c r="K45" s="224" t="s">
        <v>95</v>
      </c>
      <c r="L45" s="224" t="s">
        <v>309</v>
      </c>
      <c r="M45" s="224">
        <v>100</v>
      </c>
      <c r="N45" s="214">
        <v>8</v>
      </c>
      <c r="O45" s="214">
        <v>6.8</v>
      </c>
      <c r="P45" s="214">
        <v>2.5</v>
      </c>
      <c r="Q45" s="224" t="s">
        <v>218</v>
      </c>
      <c r="R45" s="214">
        <v>8</v>
      </c>
      <c r="S45" s="224">
        <v>108</v>
      </c>
      <c r="T45" s="215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9">
        <v>10.4033333333333</v>
      </c>
    </row>
    <row r="46" spans="1:65">
      <c r="A46" s="29"/>
      <c r="B46" s="19">
        <v>1</v>
      </c>
      <c r="C46" s="9">
        <v>5</v>
      </c>
      <c r="D46" s="214">
        <v>8</v>
      </c>
      <c r="E46" s="224" t="s">
        <v>95</v>
      </c>
      <c r="F46" s="224" t="s">
        <v>218</v>
      </c>
      <c r="G46" s="224">
        <v>100</v>
      </c>
      <c r="H46" s="214">
        <v>24</v>
      </c>
      <c r="I46" s="224">
        <v>100</v>
      </c>
      <c r="J46" s="224" t="s">
        <v>309</v>
      </c>
      <c r="K46" s="224" t="s">
        <v>95</v>
      </c>
      <c r="L46" s="224" t="s">
        <v>309</v>
      </c>
      <c r="M46" s="224">
        <v>100</v>
      </c>
      <c r="N46" s="214">
        <v>9</v>
      </c>
      <c r="O46" s="214">
        <v>7.1</v>
      </c>
      <c r="P46" s="214">
        <v>2.9</v>
      </c>
      <c r="Q46" s="224" t="s">
        <v>218</v>
      </c>
      <c r="R46" s="214">
        <v>7</v>
      </c>
      <c r="S46" s="224">
        <v>74</v>
      </c>
      <c r="T46" s="215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9">
        <v>17</v>
      </c>
    </row>
    <row r="47" spans="1:65">
      <c r="A47" s="29"/>
      <c r="B47" s="19">
        <v>1</v>
      </c>
      <c r="C47" s="9">
        <v>6</v>
      </c>
      <c r="D47" s="214">
        <v>9</v>
      </c>
      <c r="E47" s="224" t="s">
        <v>95</v>
      </c>
      <c r="F47" s="224" t="s">
        <v>218</v>
      </c>
      <c r="G47" s="224" t="s">
        <v>95</v>
      </c>
      <c r="H47" s="214">
        <v>25</v>
      </c>
      <c r="I47" s="224">
        <v>100</v>
      </c>
      <c r="J47" s="224" t="s">
        <v>309</v>
      </c>
      <c r="K47" s="224" t="s">
        <v>95</v>
      </c>
      <c r="L47" s="224" t="s">
        <v>309</v>
      </c>
      <c r="M47" s="224">
        <v>100</v>
      </c>
      <c r="N47" s="214">
        <v>9</v>
      </c>
      <c r="O47" s="214">
        <v>6.5</v>
      </c>
      <c r="P47" s="214">
        <v>4.4000000000000004</v>
      </c>
      <c r="Q47" s="224" t="s">
        <v>218</v>
      </c>
      <c r="R47" s="214">
        <v>7</v>
      </c>
      <c r="S47" s="224">
        <v>73</v>
      </c>
      <c r="T47" s="215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/>
    </row>
    <row r="48" spans="1:65">
      <c r="A48" s="29"/>
      <c r="B48" s="20" t="s">
        <v>268</v>
      </c>
      <c r="C48" s="12"/>
      <c r="D48" s="220">
        <v>9.3333333333333339</v>
      </c>
      <c r="E48" s="220" t="s">
        <v>632</v>
      </c>
      <c r="F48" s="220" t="s">
        <v>632</v>
      </c>
      <c r="G48" s="220">
        <v>100</v>
      </c>
      <c r="H48" s="220">
        <v>27.5</v>
      </c>
      <c r="I48" s="220">
        <v>100</v>
      </c>
      <c r="J48" s="220" t="s">
        <v>632</v>
      </c>
      <c r="K48" s="220" t="s">
        <v>632</v>
      </c>
      <c r="L48" s="220" t="s">
        <v>632</v>
      </c>
      <c r="M48" s="220">
        <v>100</v>
      </c>
      <c r="N48" s="220">
        <v>8.5</v>
      </c>
      <c r="O48" s="220">
        <v>6.7333333333333334</v>
      </c>
      <c r="P48" s="220">
        <v>4.3</v>
      </c>
      <c r="Q48" s="220" t="s">
        <v>632</v>
      </c>
      <c r="R48" s="220">
        <v>7.666666666666667</v>
      </c>
      <c r="S48" s="220">
        <v>75.833333333333329</v>
      </c>
      <c r="T48" s="215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17"/>
    </row>
    <row r="49" spans="1:65">
      <c r="A49" s="29"/>
      <c r="B49" s="3" t="s">
        <v>269</v>
      </c>
      <c r="C49" s="28"/>
      <c r="D49" s="214">
        <v>9</v>
      </c>
      <c r="E49" s="214" t="s">
        <v>632</v>
      </c>
      <c r="F49" s="214" t="s">
        <v>632</v>
      </c>
      <c r="G49" s="214">
        <v>100</v>
      </c>
      <c r="H49" s="214">
        <v>28</v>
      </c>
      <c r="I49" s="214">
        <v>100</v>
      </c>
      <c r="J49" s="214" t="s">
        <v>632</v>
      </c>
      <c r="K49" s="214" t="s">
        <v>632</v>
      </c>
      <c r="L49" s="214" t="s">
        <v>632</v>
      </c>
      <c r="M49" s="214">
        <v>100</v>
      </c>
      <c r="N49" s="214">
        <v>9</v>
      </c>
      <c r="O49" s="214">
        <v>6.75</v>
      </c>
      <c r="P49" s="214">
        <v>3.15</v>
      </c>
      <c r="Q49" s="214" t="s">
        <v>632</v>
      </c>
      <c r="R49" s="214">
        <v>7.5</v>
      </c>
      <c r="S49" s="214">
        <v>75</v>
      </c>
      <c r="T49" s="215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17"/>
    </row>
    <row r="50" spans="1:65">
      <c r="A50" s="29"/>
      <c r="B50" s="3" t="s">
        <v>270</v>
      </c>
      <c r="C50" s="28"/>
      <c r="D50" s="214">
        <v>1.3662601021279492</v>
      </c>
      <c r="E50" s="214" t="s">
        <v>632</v>
      </c>
      <c r="F50" s="214" t="s">
        <v>632</v>
      </c>
      <c r="G50" s="214" t="s">
        <v>632</v>
      </c>
      <c r="H50" s="214">
        <v>2.5884358211089569</v>
      </c>
      <c r="I50" s="214">
        <v>0</v>
      </c>
      <c r="J50" s="214" t="s">
        <v>632</v>
      </c>
      <c r="K50" s="214" t="s">
        <v>632</v>
      </c>
      <c r="L50" s="214" t="s">
        <v>632</v>
      </c>
      <c r="M50" s="214">
        <v>0</v>
      </c>
      <c r="N50" s="214">
        <v>0.83666002653407556</v>
      </c>
      <c r="O50" s="214">
        <v>0.22509257354845497</v>
      </c>
      <c r="P50" s="214">
        <v>2.7254357449773066</v>
      </c>
      <c r="Q50" s="214" t="s">
        <v>632</v>
      </c>
      <c r="R50" s="214">
        <v>0.81649658092772603</v>
      </c>
      <c r="S50" s="214">
        <v>21.113187032437029</v>
      </c>
      <c r="T50" s="215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17"/>
    </row>
    <row r="51" spans="1:65">
      <c r="A51" s="29"/>
      <c r="B51" s="3" t="s">
        <v>86</v>
      </c>
      <c r="C51" s="28"/>
      <c r="D51" s="13">
        <v>0.14638501094228026</v>
      </c>
      <c r="E51" s="13" t="s">
        <v>632</v>
      </c>
      <c r="F51" s="13" t="s">
        <v>632</v>
      </c>
      <c r="G51" s="13" t="s">
        <v>632</v>
      </c>
      <c r="H51" s="13">
        <v>9.412493894941662E-2</v>
      </c>
      <c r="I51" s="13">
        <v>0</v>
      </c>
      <c r="J51" s="13" t="s">
        <v>632</v>
      </c>
      <c r="K51" s="13" t="s">
        <v>632</v>
      </c>
      <c r="L51" s="13" t="s">
        <v>632</v>
      </c>
      <c r="M51" s="13">
        <v>0</v>
      </c>
      <c r="N51" s="13">
        <v>9.8430591356950065E-2</v>
      </c>
      <c r="O51" s="13">
        <v>3.3429590130958656E-2</v>
      </c>
      <c r="P51" s="13">
        <v>0.63382226627379223</v>
      </c>
      <c r="Q51" s="13" t="s">
        <v>632</v>
      </c>
      <c r="R51" s="13">
        <v>0.10649955403405122</v>
      </c>
      <c r="S51" s="13">
        <v>0.27841565317499378</v>
      </c>
      <c r="T51" s="145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271</v>
      </c>
      <c r="C52" s="28"/>
      <c r="D52" s="13">
        <v>-0.1028516501121407</v>
      </c>
      <c r="E52" s="13" t="s">
        <v>632</v>
      </c>
      <c r="F52" s="13" t="s">
        <v>632</v>
      </c>
      <c r="G52" s="13">
        <v>8.6123037487984924</v>
      </c>
      <c r="H52" s="13">
        <v>1.6433835309195852</v>
      </c>
      <c r="I52" s="13">
        <v>8.6123037487984924</v>
      </c>
      <c r="J52" s="13" t="s">
        <v>632</v>
      </c>
      <c r="K52" s="13" t="s">
        <v>632</v>
      </c>
      <c r="L52" s="13" t="s">
        <v>632</v>
      </c>
      <c r="M52" s="13">
        <v>8.6123037487984924</v>
      </c>
      <c r="N52" s="13">
        <v>-0.18295418135212815</v>
      </c>
      <c r="O52" s="13">
        <v>-0.35277154758090146</v>
      </c>
      <c r="P52" s="13">
        <v>-0.58667093880166488</v>
      </c>
      <c r="Q52" s="13" t="s">
        <v>632</v>
      </c>
      <c r="R52" s="13">
        <v>-0.2630567125921156</v>
      </c>
      <c r="S52" s="13">
        <v>6.2893303428388565</v>
      </c>
      <c r="T52" s="145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272</v>
      </c>
      <c r="C53" s="46"/>
      <c r="D53" s="44">
        <v>0.4</v>
      </c>
      <c r="E53" s="44">
        <v>2.4900000000000002</v>
      </c>
      <c r="F53" s="44">
        <v>0.36</v>
      </c>
      <c r="G53" s="44">
        <v>3.08</v>
      </c>
      <c r="H53" s="44">
        <v>0.89</v>
      </c>
      <c r="I53" s="44">
        <v>5.45</v>
      </c>
      <c r="J53" s="44">
        <v>0</v>
      </c>
      <c r="K53" s="44">
        <v>2.4900000000000002</v>
      </c>
      <c r="L53" s="44">
        <v>0</v>
      </c>
      <c r="M53" s="44">
        <v>4.2699999999999996</v>
      </c>
      <c r="N53" s="44">
        <v>0.46</v>
      </c>
      <c r="O53" s="44">
        <v>0.59</v>
      </c>
      <c r="P53" s="44">
        <v>0.76</v>
      </c>
      <c r="Q53" s="44">
        <v>0.36</v>
      </c>
      <c r="R53" s="44">
        <v>0.52</v>
      </c>
      <c r="S53" s="44">
        <v>4.33</v>
      </c>
      <c r="T53" s="145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3"/>
    </row>
    <row r="55" spans="1:65" ht="15">
      <c r="B55" s="8" t="s">
        <v>551</v>
      </c>
      <c r="BM55" s="27" t="s">
        <v>274</v>
      </c>
    </row>
    <row r="56" spans="1:65" ht="15">
      <c r="A56" s="24" t="s">
        <v>49</v>
      </c>
      <c r="B56" s="18" t="s">
        <v>117</v>
      </c>
      <c r="C56" s="15" t="s">
        <v>118</v>
      </c>
      <c r="D56" s="16" t="s">
        <v>240</v>
      </c>
      <c r="E56" s="17" t="s">
        <v>240</v>
      </c>
      <c r="F56" s="17" t="s">
        <v>240</v>
      </c>
      <c r="G56" s="17" t="s">
        <v>240</v>
      </c>
      <c r="H56" s="17" t="s">
        <v>240</v>
      </c>
      <c r="I56" s="17" t="s">
        <v>240</v>
      </c>
      <c r="J56" s="17" t="s">
        <v>240</v>
      </c>
      <c r="K56" s="145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241</v>
      </c>
      <c r="C57" s="9" t="s">
        <v>241</v>
      </c>
      <c r="D57" s="143" t="s">
        <v>243</v>
      </c>
      <c r="E57" s="144" t="s">
        <v>245</v>
      </c>
      <c r="F57" s="144" t="s">
        <v>247</v>
      </c>
      <c r="G57" s="144" t="s">
        <v>251</v>
      </c>
      <c r="H57" s="144" t="s">
        <v>254</v>
      </c>
      <c r="I57" s="144" t="s">
        <v>283</v>
      </c>
      <c r="J57" s="144" t="s">
        <v>285</v>
      </c>
      <c r="K57" s="145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308</v>
      </c>
      <c r="E58" s="11" t="s">
        <v>104</v>
      </c>
      <c r="F58" s="11" t="s">
        <v>103</v>
      </c>
      <c r="G58" s="11" t="s">
        <v>103</v>
      </c>
      <c r="H58" s="11" t="s">
        <v>104</v>
      </c>
      <c r="I58" s="11" t="s">
        <v>104</v>
      </c>
      <c r="J58" s="11" t="s">
        <v>308</v>
      </c>
      <c r="K58" s="145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25"/>
      <c r="K59" s="145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8">
        <v>10</v>
      </c>
      <c r="E60" s="223" t="s">
        <v>106</v>
      </c>
      <c r="F60" s="218">
        <v>37</v>
      </c>
      <c r="G60" s="223" t="s">
        <v>310</v>
      </c>
      <c r="H60" s="218">
        <v>22</v>
      </c>
      <c r="I60" s="223" t="s">
        <v>106</v>
      </c>
      <c r="J60" s="223" t="s">
        <v>96</v>
      </c>
      <c r="K60" s="215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216"/>
      <c r="AE60" s="216"/>
      <c r="AF60" s="216"/>
      <c r="AG60" s="216"/>
      <c r="AH60" s="216"/>
      <c r="AI60" s="216"/>
      <c r="AJ60" s="216"/>
      <c r="AK60" s="216"/>
      <c r="AL60" s="216"/>
      <c r="AM60" s="216"/>
      <c r="AN60" s="216"/>
      <c r="AO60" s="216"/>
      <c r="AP60" s="216"/>
      <c r="AQ60" s="216"/>
      <c r="AR60" s="216"/>
      <c r="AS60" s="216"/>
      <c r="AT60" s="216"/>
      <c r="AU60" s="216"/>
      <c r="AV60" s="216"/>
      <c r="AW60" s="216"/>
      <c r="AX60" s="216"/>
      <c r="AY60" s="216"/>
      <c r="AZ60" s="216"/>
      <c r="BA60" s="216"/>
      <c r="BB60" s="216"/>
      <c r="BC60" s="216"/>
      <c r="BD60" s="216"/>
      <c r="BE60" s="216"/>
      <c r="BF60" s="216"/>
      <c r="BG60" s="216"/>
      <c r="BH60" s="216"/>
      <c r="BI60" s="216"/>
      <c r="BJ60" s="216"/>
      <c r="BK60" s="216"/>
      <c r="BL60" s="216"/>
      <c r="BM60" s="219">
        <v>1</v>
      </c>
    </row>
    <row r="61" spans="1:65">
      <c r="A61" s="29"/>
      <c r="B61" s="19">
        <v>1</v>
      </c>
      <c r="C61" s="9">
        <v>2</v>
      </c>
      <c r="D61" s="214">
        <v>10</v>
      </c>
      <c r="E61" s="224" t="s">
        <v>106</v>
      </c>
      <c r="F61" s="214">
        <v>46</v>
      </c>
      <c r="G61" s="224" t="s">
        <v>310</v>
      </c>
      <c r="H61" s="214">
        <v>23</v>
      </c>
      <c r="I61" s="224" t="s">
        <v>106</v>
      </c>
      <c r="J61" s="224" t="s">
        <v>96</v>
      </c>
      <c r="K61" s="215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9">
        <v>7</v>
      </c>
    </row>
    <row r="62" spans="1:65">
      <c r="A62" s="29"/>
      <c r="B62" s="19">
        <v>1</v>
      </c>
      <c r="C62" s="9">
        <v>3</v>
      </c>
      <c r="D62" s="214">
        <v>10</v>
      </c>
      <c r="E62" s="224" t="s">
        <v>106</v>
      </c>
      <c r="F62" s="225">
        <v>111</v>
      </c>
      <c r="G62" s="224" t="s">
        <v>310</v>
      </c>
      <c r="H62" s="214">
        <v>24</v>
      </c>
      <c r="I62" s="224" t="s">
        <v>106</v>
      </c>
      <c r="J62" s="224" t="s">
        <v>96</v>
      </c>
      <c r="K62" s="215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9">
        <v>16</v>
      </c>
    </row>
    <row r="63" spans="1:65">
      <c r="A63" s="29"/>
      <c r="B63" s="19">
        <v>1</v>
      </c>
      <c r="C63" s="9">
        <v>4</v>
      </c>
      <c r="D63" s="214">
        <v>10</v>
      </c>
      <c r="E63" s="224" t="s">
        <v>106</v>
      </c>
      <c r="F63" s="214">
        <v>54</v>
      </c>
      <c r="G63" s="224" t="s">
        <v>310</v>
      </c>
      <c r="H63" s="214">
        <v>25</v>
      </c>
      <c r="I63" s="224" t="s">
        <v>106</v>
      </c>
      <c r="J63" s="224" t="s">
        <v>96</v>
      </c>
      <c r="K63" s="215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9">
        <v>28.0555555555556</v>
      </c>
    </row>
    <row r="64" spans="1:65">
      <c r="A64" s="29"/>
      <c r="B64" s="19">
        <v>1</v>
      </c>
      <c r="C64" s="9">
        <v>5</v>
      </c>
      <c r="D64" s="214">
        <v>10</v>
      </c>
      <c r="E64" s="224" t="s">
        <v>106</v>
      </c>
      <c r="F64" s="214">
        <v>50</v>
      </c>
      <c r="G64" s="224" t="s">
        <v>310</v>
      </c>
      <c r="H64" s="214">
        <v>20</v>
      </c>
      <c r="I64" s="224" t="s">
        <v>106</v>
      </c>
      <c r="J64" s="224" t="s">
        <v>96</v>
      </c>
      <c r="K64" s="215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9">
        <v>18</v>
      </c>
    </row>
    <row r="65" spans="1:65">
      <c r="A65" s="29"/>
      <c r="B65" s="19">
        <v>1</v>
      </c>
      <c r="C65" s="9">
        <v>6</v>
      </c>
      <c r="D65" s="214">
        <v>10</v>
      </c>
      <c r="E65" s="224" t="s">
        <v>106</v>
      </c>
      <c r="F65" s="214">
        <v>68</v>
      </c>
      <c r="G65" s="224" t="s">
        <v>310</v>
      </c>
      <c r="H65" s="214">
        <v>25</v>
      </c>
      <c r="I65" s="224" t="s">
        <v>106</v>
      </c>
      <c r="J65" s="224" t="s">
        <v>96</v>
      </c>
      <c r="K65" s="215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/>
    </row>
    <row r="66" spans="1:65">
      <c r="A66" s="29"/>
      <c r="B66" s="20" t="s">
        <v>268</v>
      </c>
      <c r="C66" s="12"/>
      <c r="D66" s="220">
        <v>10</v>
      </c>
      <c r="E66" s="220" t="s">
        <v>632</v>
      </c>
      <c r="F66" s="220">
        <v>61</v>
      </c>
      <c r="G66" s="220" t="s">
        <v>632</v>
      </c>
      <c r="H66" s="220">
        <v>23.166666666666668</v>
      </c>
      <c r="I66" s="220" t="s">
        <v>632</v>
      </c>
      <c r="J66" s="220" t="s">
        <v>632</v>
      </c>
      <c r="K66" s="215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17"/>
    </row>
    <row r="67" spans="1:65">
      <c r="A67" s="29"/>
      <c r="B67" s="3" t="s">
        <v>269</v>
      </c>
      <c r="C67" s="28"/>
      <c r="D67" s="214">
        <v>10</v>
      </c>
      <c r="E67" s="214" t="s">
        <v>632</v>
      </c>
      <c r="F67" s="214">
        <v>52</v>
      </c>
      <c r="G67" s="214" t="s">
        <v>632</v>
      </c>
      <c r="H67" s="214">
        <v>23.5</v>
      </c>
      <c r="I67" s="214" t="s">
        <v>632</v>
      </c>
      <c r="J67" s="214" t="s">
        <v>632</v>
      </c>
      <c r="K67" s="215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17"/>
    </row>
    <row r="68" spans="1:65">
      <c r="A68" s="29"/>
      <c r="B68" s="3" t="s">
        <v>270</v>
      </c>
      <c r="C68" s="28"/>
      <c r="D68" s="214">
        <v>0</v>
      </c>
      <c r="E68" s="214" t="s">
        <v>632</v>
      </c>
      <c r="F68" s="214">
        <v>26.532998322843198</v>
      </c>
      <c r="G68" s="214" t="s">
        <v>632</v>
      </c>
      <c r="H68" s="214">
        <v>1.9407902170679516</v>
      </c>
      <c r="I68" s="214" t="s">
        <v>632</v>
      </c>
      <c r="J68" s="214" t="s">
        <v>632</v>
      </c>
      <c r="K68" s="215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17"/>
    </row>
    <row r="69" spans="1:65">
      <c r="A69" s="29"/>
      <c r="B69" s="3" t="s">
        <v>86</v>
      </c>
      <c r="C69" s="28"/>
      <c r="D69" s="13">
        <v>0</v>
      </c>
      <c r="E69" s="13" t="s">
        <v>632</v>
      </c>
      <c r="F69" s="13">
        <v>0.43496718562038028</v>
      </c>
      <c r="G69" s="13" t="s">
        <v>632</v>
      </c>
      <c r="H69" s="13">
        <v>8.3775117283508699E-2</v>
      </c>
      <c r="I69" s="13" t="s">
        <v>632</v>
      </c>
      <c r="J69" s="13" t="s">
        <v>632</v>
      </c>
      <c r="K69" s="145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271</v>
      </c>
      <c r="C70" s="28"/>
      <c r="D70" s="13">
        <v>-0.64356435643564414</v>
      </c>
      <c r="E70" s="13" t="s">
        <v>632</v>
      </c>
      <c r="F70" s="13">
        <v>1.1742574257425709</v>
      </c>
      <c r="G70" s="13" t="s">
        <v>632</v>
      </c>
      <c r="H70" s="13">
        <v>-0.17425742574257552</v>
      </c>
      <c r="I70" s="13" t="s">
        <v>632</v>
      </c>
      <c r="J70" s="13" t="s">
        <v>632</v>
      </c>
      <c r="K70" s="145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272</v>
      </c>
      <c r="C71" s="46"/>
      <c r="D71" s="44">
        <v>0.67</v>
      </c>
      <c r="E71" s="44">
        <v>0</v>
      </c>
      <c r="F71" s="44">
        <v>1.62</v>
      </c>
      <c r="G71" s="44">
        <v>21.35</v>
      </c>
      <c r="H71" s="44">
        <v>0.08</v>
      </c>
      <c r="I71" s="44">
        <v>0</v>
      </c>
      <c r="J71" s="44">
        <v>0.9</v>
      </c>
      <c r="K71" s="145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5">
      <c r="B73" s="8" t="s">
        <v>552</v>
      </c>
      <c r="BM73" s="27" t="s">
        <v>66</v>
      </c>
    </row>
    <row r="74" spans="1:65" ht="15">
      <c r="A74" s="24" t="s">
        <v>10</v>
      </c>
      <c r="B74" s="18" t="s">
        <v>117</v>
      </c>
      <c r="C74" s="15" t="s">
        <v>118</v>
      </c>
      <c r="D74" s="16" t="s">
        <v>240</v>
      </c>
      <c r="E74" s="17" t="s">
        <v>240</v>
      </c>
      <c r="F74" s="17" t="s">
        <v>240</v>
      </c>
      <c r="G74" s="17" t="s">
        <v>240</v>
      </c>
      <c r="H74" s="17" t="s">
        <v>240</v>
      </c>
      <c r="I74" s="17" t="s">
        <v>240</v>
      </c>
      <c r="J74" s="17" t="s">
        <v>240</v>
      </c>
      <c r="K74" s="17" t="s">
        <v>240</v>
      </c>
      <c r="L74" s="17" t="s">
        <v>240</v>
      </c>
      <c r="M74" s="17" t="s">
        <v>240</v>
      </c>
      <c r="N74" s="17" t="s">
        <v>240</v>
      </c>
      <c r="O74" s="17" t="s">
        <v>240</v>
      </c>
      <c r="P74" s="17" t="s">
        <v>240</v>
      </c>
      <c r="Q74" s="145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241</v>
      </c>
      <c r="C75" s="9" t="s">
        <v>241</v>
      </c>
      <c r="D75" s="143" t="s">
        <v>243</v>
      </c>
      <c r="E75" s="144" t="s">
        <v>245</v>
      </c>
      <c r="F75" s="144" t="s">
        <v>247</v>
      </c>
      <c r="G75" s="144" t="s">
        <v>249</v>
      </c>
      <c r="H75" s="144" t="s">
        <v>251</v>
      </c>
      <c r="I75" s="144" t="s">
        <v>254</v>
      </c>
      <c r="J75" s="144" t="s">
        <v>257</v>
      </c>
      <c r="K75" s="144" t="s">
        <v>258</v>
      </c>
      <c r="L75" s="144" t="s">
        <v>259</v>
      </c>
      <c r="M75" s="144" t="s">
        <v>260</v>
      </c>
      <c r="N75" s="144" t="s">
        <v>283</v>
      </c>
      <c r="O75" s="144" t="s">
        <v>285</v>
      </c>
      <c r="P75" s="144" t="s">
        <v>261</v>
      </c>
      <c r="Q75" s="145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308</v>
      </c>
      <c r="E76" s="11" t="s">
        <v>103</v>
      </c>
      <c r="F76" s="11" t="s">
        <v>103</v>
      </c>
      <c r="G76" s="11" t="s">
        <v>103</v>
      </c>
      <c r="H76" s="11" t="s">
        <v>103</v>
      </c>
      <c r="I76" s="11" t="s">
        <v>104</v>
      </c>
      <c r="J76" s="11" t="s">
        <v>104</v>
      </c>
      <c r="K76" s="11" t="s">
        <v>308</v>
      </c>
      <c r="L76" s="11" t="s">
        <v>100</v>
      </c>
      <c r="M76" s="11" t="s">
        <v>99</v>
      </c>
      <c r="N76" s="11" t="s">
        <v>103</v>
      </c>
      <c r="O76" s="11" t="s">
        <v>308</v>
      </c>
      <c r="P76" s="11" t="s">
        <v>104</v>
      </c>
      <c r="Q76" s="145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145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05">
        <v>138</v>
      </c>
      <c r="E78" s="205">
        <v>140</v>
      </c>
      <c r="F78" s="205">
        <v>151</v>
      </c>
      <c r="G78" s="221">
        <v>161</v>
      </c>
      <c r="H78" s="221">
        <v>134</v>
      </c>
      <c r="I78" s="205">
        <v>139</v>
      </c>
      <c r="J78" s="205">
        <v>140</v>
      </c>
      <c r="K78" s="205">
        <v>137</v>
      </c>
      <c r="L78" s="221">
        <v>146.30995079756616</v>
      </c>
      <c r="M78" s="205">
        <v>147</v>
      </c>
      <c r="N78" s="205">
        <v>141.3348751824505</v>
      </c>
      <c r="O78" s="221">
        <v>149</v>
      </c>
      <c r="P78" s="205">
        <v>139</v>
      </c>
      <c r="Q78" s="207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</v>
      </c>
    </row>
    <row r="79" spans="1:65">
      <c r="A79" s="29"/>
      <c r="B79" s="19">
        <v>1</v>
      </c>
      <c r="C79" s="9">
        <v>2</v>
      </c>
      <c r="D79" s="211">
        <v>139</v>
      </c>
      <c r="E79" s="211">
        <v>141</v>
      </c>
      <c r="F79" s="211">
        <v>145</v>
      </c>
      <c r="G79" s="222">
        <v>145</v>
      </c>
      <c r="H79" s="222">
        <v>130</v>
      </c>
      <c r="I79" s="211">
        <v>144</v>
      </c>
      <c r="J79" s="211">
        <v>138</v>
      </c>
      <c r="K79" s="211">
        <v>138</v>
      </c>
      <c r="L79" s="222">
        <v>151.9895388840398</v>
      </c>
      <c r="M79" s="211">
        <v>142</v>
      </c>
      <c r="N79" s="211">
        <v>140.82774122652603</v>
      </c>
      <c r="O79" s="222">
        <v>151</v>
      </c>
      <c r="P79" s="211">
        <v>153</v>
      </c>
      <c r="Q79" s="207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 t="e">
        <v>#N/A</v>
      </c>
    </row>
    <row r="80" spans="1:65">
      <c r="A80" s="29"/>
      <c r="B80" s="19">
        <v>1</v>
      </c>
      <c r="C80" s="9">
        <v>3</v>
      </c>
      <c r="D80" s="211">
        <v>142</v>
      </c>
      <c r="E80" s="211">
        <v>138</v>
      </c>
      <c r="F80" s="211">
        <v>148</v>
      </c>
      <c r="G80" s="222">
        <v>147</v>
      </c>
      <c r="H80" s="222">
        <v>133</v>
      </c>
      <c r="I80" s="211">
        <v>141</v>
      </c>
      <c r="J80" s="211">
        <v>141</v>
      </c>
      <c r="K80" s="211">
        <v>142</v>
      </c>
      <c r="L80" s="222">
        <v>149.83218982673066</v>
      </c>
      <c r="M80" s="211">
        <v>149</v>
      </c>
      <c r="N80" s="211">
        <v>140.49239286902102</v>
      </c>
      <c r="O80" s="222">
        <v>148</v>
      </c>
      <c r="P80" s="211">
        <v>135</v>
      </c>
      <c r="Q80" s="207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16</v>
      </c>
    </row>
    <row r="81" spans="1:65">
      <c r="A81" s="29"/>
      <c r="B81" s="19">
        <v>1</v>
      </c>
      <c r="C81" s="9">
        <v>4</v>
      </c>
      <c r="D81" s="211">
        <v>142</v>
      </c>
      <c r="E81" s="211">
        <v>138</v>
      </c>
      <c r="F81" s="211">
        <v>145</v>
      </c>
      <c r="G81" s="222">
        <v>124</v>
      </c>
      <c r="H81" s="222">
        <v>130</v>
      </c>
      <c r="I81" s="211">
        <v>139</v>
      </c>
      <c r="J81" s="211">
        <v>144</v>
      </c>
      <c r="K81" s="211">
        <v>145</v>
      </c>
      <c r="L81" s="222">
        <v>149.65156120002047</v>
      </c>
      <c r="M81" s="211">
        <v>140</v>
      </c>
      <c r="N81" s="211">
        <v>143.33472464756071</v>
      </c>
      <c r="O81" s="222">
        <v>152</v>
      </c>
      <c r="P81" s="211">
        <v>146</v>
      </c>
      <c r="Q81" s="207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>
        <v>142.22207660724391</v>
      </c>
    </row>
    <row r="82" spans="1:65">
      <c r="A82" s="29"/>
      <c r="B82" s="19">
        <v>1</v>
      </c>
      <c r="C82" s="9">
        <v>5</v>
      </c>
      <c r="D82" s="211">
        <v>143</v>
      </c>
      <c r="E82" s="211">
        <v>146</v>
      </c>
      <c r="F82" s="211">
        <v>144</v>
      </c>
      <c r="G82" s="222">
        <v>169</v>
      </c>
      <c r="H82" s="222">
        <v>127</v>
      </c>
      <c r="I82" s="211">
        <v>141</v>
      </c>
      <c r="J82" s="211">
        <v>144</v>
      </c>
      <c r="K82" s="211">
        <v>143</v>
      </c>
      <c r="L82" s="222">
        <v>149.26118439843225</v>
      </c>
      <c r="M82" s="211">
        <v>138</v>
      </c>
      <c r="N82" s="211">
        <v>140.85493856622773</v>
      </c>
      <c r="O82" s="222">
        <v>152</v>
      </c>
      <c r="P82" s="234">
        <v>158</v>
      </c>
      <c r="Q82" s="207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79</v>
      </c>
    </row>
    <row r="83" spans="1:65">
      <c r="A83" s="29"/>
      <c r="B83" s="19">
        <v>1</v>
      </c>
      <c r="C83" s="9">
        <v>6</v>
      </c>
      <c r="D83" s="211">
        <v>143</v>
      </c>
      <c r="E83" s="211">
        <v>141</v>
      </c>
      <c r="F83" s="211">
        <v>147</v>
      </c>
      <c r="G83" s="222">
        <v>196</v>
      </c>
      <c r="H83" s="222">
        <v>130</v>
      </c>
      <c r="I83" s="211">
        <v>137</v>
      </c>
      <c r="J83" s="211">
        <v>143</v>
      </c>
      <c r="K83" s="211">
        <v>141</v>
      </c>
      <c r="L83" s="222">
        <v>149.1403313827492</v>
      </c>
      <c r="M83" s="211">
        <v>140</v>
      </c>
      <c r="N83" s="211">
        <v>143.94746429938573</v>
      </c>
      <c r="O83" s="222">
        <v>151</v>
      </c>
      <c r="P83" s="211">
        <v>148</v>
      </c>
      <c r="Q83" s="207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12"/>
    </row>
    <row r="84" spans="1:65">
      <c r="A84" s="29"/>
      <c r="B84" s="20" t="s">
        <v>268</v>
      </c>
      <c r="C84" s="12"/>
      <c r="D84" s="213">
        <v>141.16666666666666</v>
      </c>
      <c r="E84" s="213">
        <v>140.66666666666666</v>
      </c>
      <c r="F84" s="213">
        <v>146.66666666666666</v>
      </c>
      <c r="G84" s="213">
        <v>157</v>
      </c>
      <c r="H84" s="213">
        <v>130.66666666666666</v>
      </c>
      <c r="I84" s="213">
        <v>140.16666666666666</v>
      </c>
      <c r="J84" s="213">
        <v>141.66666666666666</v>
      </c>
      <c r="K84" s="213">
        <v>141</v>
      </c>
      <c r="L84" s="213">
        <v>149.36412608158975</v>
      </c>
      <c r="M84" s="213">
        <v>142.66666666666666</v>
      </c>
      <c r="N84" s="213">
        <v>141.79868946519528</v>
      </c>
      <c r="O84" s="213">
        <v>150.5</v>
      </c>
      <c r="P84" s="213">
        <v>146.5</v>
      </c>
      <c r="Q84" s="207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2"/>
    </row>
    <row r="85" spans="1:65">
      <c r="A85" s="29"/>
      <c r="B85" s="3" t="s">
        <v>269</v>
      </c>
      <c r="C85" s="28"/>
      <c r="D85" s="211">
        <v>142</v>
      </c>
      <c r="E85" s="211">
        <v>140.5</v>
      </c>
      <c r="F85" s="211">
        <v>146</v>
      </c>
      <c r="G85" s="211">
        <v>154</v>
      </c>
      <c r="H85" s="211">
        <v>130</v>
      </c>
      <c r="I85" s="211">
        <v>140</v>
      </c>
      <c r="J85" s="211">
        <v>142</v>
      </c>
      <c r="K85" s="211">
        <v>141.5</v>
      </c>
      <c r="L85" s="211">
        <v>149.45637279922636</v>
      </c>
      <c r="M85" s="211">
        <v>141</v>
      </c>
      <c r="N85" s="211">
        <v>141.09490687433913</v>
      </c>
      <c r="O85" s="211">
        <v>151</v>
      </c>
      <c r="P85" s="211">
        <v>147</v>
      </c>
      <c r="Q85" s="207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2"/>
    </row>
    <row r="86" spans="1:65">
      <c r="A86" s="29"/>
      <c r="B86" s="3" t="s">
        <v>270</v>
      </c>
      <c r="C86" s="28"/>
      <c r="D86" s="211">
        <v>2.1369760566432809</v>
      </c>
      <c r="E86" s="211">
        <v>2.9439202887759488</v>
      </c>
      <c r="F86" s="211">
        <v>2.5819888974716112</v>
      </c>
      <c r="G86" s="211">
        <v>24.551985663078252</v>
      </c>
      <c r="H86" s="211">
        <v>2.503331114069145</v>
      </c>
      <c r="I86" s="211">
        <v>2.4013884872437168</v>
      </c>
      <c r="J86" s="211">
        <v>2.4221202832779936</v>
      </c>
      <c r="K86" s="211">
        <v>3.03315017762062</v>
      </c>
      <c r="L86" s="211">
        <v>1.821162415765945</v>
      </c>
      <c r="M86" s="211">
        <v>4.3665394383500837</v>
      </c>
      <c r="N86" s="211">
        <v>1.4650309277995512</v>
      </c>
      <c r="O86" s="211">
        <v>1.6431676725154984</v>
      </c>
      <c r="P86" s="211">
        <v>8.5498537999196209</v>
      </c>
      <c r="Q86" s="207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2"/>
    </row>
    <row r="87" spans="1:65">
      <c r="A87" s="29"/>
      <c r="B87" s="3" t="s">
        <v>86</v>
      </c>
      <c r="C87" s="28"/>
      <c r="D87" s="13">
        <v>1.5137964982124778E-2</v>
      </c>
      <c r="E87" s="13">
        <v>2.0928343285137079E-2</v>
      </c>
      <c r="F87" s="13">
        <v>1.760446975548826E-2</v>
      </c>
      <c r="G87" s="13">
        <v>0.15638207428712261</v>
      </c>
      <c r="H87" s="13">
        <v>1.9158146281141417E-2</v>
      </c>
      <c r="I87" s="13">
        <v>1.7132379219336864E-2</v>
      </c>
      <c r="J87" s="13">
        <v>1.7097319646668191E-2</v>
      </c>
      <c r="K87" s="13">
        <v>2.1511703387380284E-2</v>
      </c>
      <c r="L87" s="13">
        <v>1.2192769867452241E-2</v>
      </c>
      <c r="M87" s="13">
        <v>3.0606584848248252E-2</v>
      </c>
      <c r="N87" s="13">
        <v>1.0331766346536972E-2</v>
      </c>
      <c r="O87" s="13">
        <v>1.0918057624687698E-2</v>
      </c>
      <c r="P87" s="13">
        <v>5.8360776791260213E-2</v>
      </c>
      <c r="Q87" s="145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271</v>
      </c>
      <c r="C88" s="28"/>
      <c r="D88" s="13">
        <v>-7.4208587425694805E-3</v>
      </c>
      <c r="E88" s="13">
        <v>-1.0936487342064538E-2</v>
      </c>
      <c r="F88" s="13">
        <v>3.1251055851875931E-2</v>
      </c>
      <c r="G88" s="13">
        <v>0.10390738024143986</v>
      </c>
      <c r="H88" s="13">
        <v>-8.1249059331965134E-2</v>
      </c>
      <c r="I88" s="13">
        <v>-1.4452115941559485E-2</v>
      </c>
      <c r="J88" s="13">
        <v>-3.905230143074423E-3</v>
      </c>
      <c r="K88" s="13">
        <v>-8.5927349424010924E-3</v>
      </c>
      <c r="L88" s="13">
        <v>5.021758678203736E-2</v>
      </c>
      <c r="M88" s="13">
        <v>3.1260270559156922E-3</v>
      </c>
      <c r="N88" s="13">
        <v>-2.9769438904891921E-3</v>
      </c>
      <c r="O88" s="13">
        <v>5.8204208448004557E-2</v>
      </c>
      <c r="P88" s="13">
        <v>3.0079179652044319E-2</v>
      </c>
      <c r="Q88" s="145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272</v>
      </c>
      <c r="C89" s="46"/>
      <c r="D89" s="44">
        <v>0.26</v>
      </c>
      <c r="E89" s="44">
        <v>0.47</v>
      </c>
      <c r="F89" s="44">
        <v>2.0099999999999998</v>
      </c>
      <c r="G89" s="44">
        <v>6.28</v>
      </c>
      <c r="H89" s="44">
        <v>4.5999999999999996</v>
      </c>
      <c r="I89" s="44">
        <v>0.67</v>
      </c>
      <c r="J89" s="44">
        <v>0.05</v>
      </c>
      <c r="K89" s="44">
        <v>0.33</v>
      </c>
      <c r="L89" s="44">
        <v>3.13</v>
      </c>
      <c r="M89" s="44">
        <v>0.36</v>
      </c>
      <c r="N89" s="44">
        <v>0</v>
      </c>
      <c r="O89" s="44">
        <v>3.6</v>
      </c>
      <c r="P89" s="44">
        <v>1.94</v>
      </c>
      <c r="Q89" s="145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3"/>
    </row>
    <row r="91" spans="1:65" ht="15">
      <c r="B91" s="8" t="s">
        <v>553</v>
      </c>
      <c r="BM91" s="27" t="s">
        <v>274</v>
      </c>
    </row>
    <row r="92" spans="1:65" ht="15">
      <c r="A92" s="24" t="s">
        <v>13</v>
      </c>
      <c r="B92" s="18" t="s">
        <v>117</v>
      </c>
      <c r="C92" s="15" t="s">
        <v>118</v>
      </c>
      <c r="D92" s="16" t="s">
        <v>240</v>
      </c>
      <c r="E92" s="17" t="s">
        <v>240</v>
      </c>
      <c r="F92" s="17" t="s">
        <v>240</v>
      </c>
      <c r="G92" s="17" t="s">
        <v>240</v>
      </c>
      <c r="H92" s="17" t="s">
        <v>240</v>
      </c>
      <c r="I92" s="17" t="s">
        <v>240</v>
      </c>
      <c r="J92" s="17" t="s">
        <v>240</v>
      </c>
      <c r="K92" s="17" t="s">
        <v>240</v>
      </c>
      <c r="L92" s="17" t="s">
        <v>240</v>
      </c>
      <c r="M92" s="17" t="s">
        <v>240</v>
      </c>
      <c r="N92" s="17" t="s">
        <v>240</v>
      </c>
      <c r="O92" s="17" t="s">
        <v>240</v>
      </c>
      <c r="P92" s="14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241</v>
      </c>
      <c r="C93" s="9" t="s">
        <v>241</v>
      </c>
      <c r="D93" s="143" t="s">
        <v>243</v>
      </c>
      <c r="E93" s="144" t="s">
        <v>245</v>
      </c>
      <c r="F93" s="144" t="s">
        <v>247</v>
      </c>
      <c r="G93" s="144" t="s">
        <v>248</v>
      </c>
      <c r="H93" s="144" t="s">
        <v>249</v>
      </c>
      <c r="I93" s="144" t="s">
        <v>251</v>
      </c>
      <c r="J93" s="144" t="s">
        <v>254</v>
      </c>
      <c r="K93" s="144" t="s">
        <v>257</v>
      </c>
      <c r="L93" s="144" t="s">
        <v>258</v>
      </c>
      <c r="M93" s="144" t="s">
        <v>260</v>
      </c>
      <c r="N93" s="144" t="s">
        <v>283</v>
      </c>
      <c r="O93" s="144" t="s">
        <v>285</v>
      </c>
      <c r="P93" s="14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308</v>
      </c>
      <c r="E94" s="11" t="s">
        <v>103</v>
      </c>
      <c r="F94" s="11" t="s">
        <v>103</v>
      </c>
      <c r="G94" s="11" t="s">
        <v>103</v>
      </c>
      <c r="H94" s="11" t="s">
        <v>103</v>
      </c>
      <c r="I94" s="11" t="s">
        <v>103</v>
      </c>
      <c r="J94" s="11" t="s">
        <v>103</v>
      </c>
      <c r="K94" s="11" t="s">
        <v>104</v>
      </c>
      <c r="L94" s="11" t="s">
        <v>308</v>
      </c>
      <c r="M94" s="11" t="s">
        <v>99</v>
      </c>
      <c r="N94" s="11" t="s">
        <v>103</v>
      </c>
      <c r="O94" s="11" t="s">
        <v>308</v>
      </c>
      <c r="P94" s="145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145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140" t="s">
        <v>311</v>
      </c>
      <c r="E96" s="140" t="s">
        <v>107</v>
      </c>
      <c r="F96" s="140">
        <v>1.9</v>
      </c>
      <c r="G96" s="21">
        <v>0.62625733927906002</v>
      </c>
      <c r="H96" s="140" t="s">
        <v>109</v>
      </c>
      <c r="I96" s="140" t="s">
        <v>109</v>
      </c>
      <c r="J96" s="21">
        <v>0.7</v>
      </c>
      <c r="K96" s="140" t="s">
        <v>109</v>
      </c>
      <c r="L96" s="21">
        <v>0.52</v>
      </c>
      <c r="M96" s="140">
        <v>1.4</v>
      </c>
      <c r="N96" s="140" t="s">
        <v>107</v>
      </c>
      <c r="O96" s="140" t="s">
        <v>218</v>
      </c>
      <c r="P96" s="145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41" t="s">
        <v>311</v>
      </c>
      <c r="E97" s="141" t="s">
        <v>107</v>
      </c>
      <c r="F97" s="141">
        <v>2.2000000000000002</v>
      </c>
      <c r="G97" s="11">
        <v>0.65788238201410598</v>
      </c>
      <c r="H97" s="141" t="s">
        <v>109</v>
      </c>
      <c r="I97" s="141" t="s">
        <v>109</v>
      </c>
      <c r="J97" s="11">
        <v>0.5</v>
      </c>
      <c r="K97" s="141" t="s">
        <v>109</v>
      </c>
      <c r="L97" s="11">
        <v>0.52</v>
      </c>
      <c r="M97" s="141">
        <v>1.6</v>
      </c>
      <c r="N97" s="141" t="s">
        <v>107</v>
      </c>
      <c r="O97" s="141" t="s">
        <v>218</v>
      </c>
      <c r="P97" s="145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13</v>
      </c>
    </row>
    <row r="98" spans="1:65">
      <c r="A98" s="29"/>
      <c r="B98" s="19">
        <v>1</v>
      </c>
      <c r="C98" s="9">
        <v>3</v>
      </c>
      <c r="D98" s="141" t="s">
        <v>311</v>
      </c>
      <c r="E98" s="141" t="s">
        <v>107</v>
      </c>
      <c r="F98" s="141">
        <v>1.5</v>
      </c>
      <c r="G98" s="11">
        <v>0.62904823485683004</v>
      </c>
      <c r="H98" s="141" t="s">
        <v>109</v>
      </c>
      <c r="I98" s="141" t="s">
        <v>109</v>
      </c>
      <c r="J98" s="11">
        <v>0.6</v>
      </c>
      <c r="K98" s="141" t="s">
        <v>109</v>
      </c>
      <c r="L98" s="11">
        <v>0.56000000000000005</v>
      </c>
      <c r="M98" s="141">
        <v>1.6</v>
      </c>
      <c r="N98" s="141" t="s">
        <v>107</v>
      </c>
      <c r="O98" s="141" t="s">
        <v>218</v>
      </c>
      <c r="P98" s="145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41" t="s">
        <v>311</v>
      </c>
      <c r="E99" s="141" t="s">
        <v>107</v>
      </c>
      <c r="F99" s="141">
        <v>2.2000000000000002</v>
      </c>
      <c r="G99" s="11">
        <v>0.64081047937379998</v>
      </c>
      <c r="H99" s="141" t="s">
        <v>109</v>
      </c>
      <c r="I99" s="141" t="s">
        <v>109</v>
      </c>
      <c r="J99" s="11">
        <v>0.6</v>
      </c>
      <c r="K99" s="141" t="s">
        <v>109</v>
      </c>
      <c r="L99" s="11">
        <v>0.57999999999999996</v>
      </c>
      <c r="M99" s="141">
        <v>1.9</v>
      </c>
      <c r="N99" s="141" t="s">
        <v>107</v>
      </c>
      <c r="O99" s="141" t="s">
        <v>218</v>
      </c>
      <c r="P99" s="145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0.59114456624952405</v>
      </c>
    </row>
    <row r="100" spans="1:65">
      <c r="A100" s="29"/>
      <c r="B100" s="19">
        <v>1</v>
      </c>
      <c r="C100" s="9">
        <v>5</v>
      </c>
      <c r="D100" s="141" t="s">
        <v>311</v>
      </c>
      <c r="E100" s="141" t="s">
        <v>107</v>
      </c>
      <c r="F100" s="141">
        <v>1.2</v>
      </c>
      <c r="G100" s="11">
        <v>0.653794455592695</v>
      </c>
      <c r="H100" s="141" t="s">
        <v>109</v>
      </c>
      <c r="I100" s="141" t="s">
        <v>109</v>
      </c>
      <c r="J100" s="146" t="s">
        <v>219</v>
      </c>
      <c r="K100" s="141" t="s">
        <v>109</v>
      </c>
      <c r="L100" s="11">
        <v>0.52</v>
      </c>
      <c r="M100" s="141">
        <v>1.4</v>
      </c>
      <c r="N100" s="141" t="s">
        <v>107</v>
      </c>
      <c r="O100" s="141" t="s">
        <v>218</v>
      </c>
      <c r="P100" s="145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19</v>
      </c>
    </row>
    <row r="101" spans="1:65">
      <c r="A101" s="29"/>
      <c r="B101" s="19">
        <v>1</v>
      </c>
      <c r="C101" s="9">
        <v>6</v>
      </c>
      <c r="D101" s="141" t="s">
        <v>311</v>
      </c>
      <c r="E101" s="141" t="s">
        <v>107</v>
      </c>
      <c r="F101" s="141">
        <v>1.7</v>
      </c>
      <c r="G101" s="11">
        <v>0.63280930137493674</v>
      </c>
      <c r="H101" s="141" t="s">
        <v>109</v>
      </c>
      <c r="I101" s="141" t="s">
        <v>109</v>
      </c>
      <c r="J101" s="11">
        <v>0.6</v>
      </c>
      <c r="K101" s="141" t="s">
        <v>109</v>
      </c>
      <c r="L101" s="11">
        <v>0.5</v>
      </c>
      <c r="M101" s="141">
        <v>1</v>
      </c>
      <c r="N101" s="141" t="s">
        <v>107</v>
      </c>
      <c r="O101" s="141" t="s">
        <v>218</v>
      </c>
      <c r="P101" s="145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20" t="s">
        <v>268</v>
      </c>
      <c r="C102" s="12"/>
      <c r="D102" s="22" t="s">
        <v>632</v>
      </c>
      <c r="E102" s="22" t="s">
        <v>632</v>
      </c>
      <c r="F102" s="22">
        <v>1.7833333333333332</v>
      </c>
      <c r="G102" s="22">
        <v>0.64010036541523796</v>
      </c>
      <c r="H102" s="22" t="s">
        <v>632</v>
      </c>
      <c r="I102" s="22" t="s">
        <v>632</v>
      </c>
      <c r="J102" s="22">
        <v>0.6</v>
      </c>
      <c r="K102" s="22" t="s">
        <v>632</v>
      </c>
      <c r="L102" s="22">
        <v>0.53333333333333333</v>
      </c>
      <c r="M102" s="22">
        <v>1.4833333333333334</v>
      </c>
      <c r="N102" s="22" t="s">
        <v>632</v>
      </c>
      <c r="O102" s="22" t="s">
        <v>632</v>
      </c>
      <c r="P102" s="145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3" t="s">
        <v>269</v>
      </c>
      <c r="C103" s="28"/>
      <c r="D103" s="11" t="s">
        <v>632</v>
      </c>
      <c r="E103" s="11" t="s">
        <v>632</v>
      </c>
      <c r="F103" s="11">
        <v>1.7999999999999998</v>
      </c>
      <c r="G103" s="11">
        <v>0.63680989037436841</v>
      </c>
      <c r="H103" s="11" t="s">
        <v>632</v>
      </c>
      <c r="I103" s="11" t="s">
        <v>632</v>
      </c>
      <c r="J103" s="11">
        <v>0.6</v>
      </c>
      <c r="K103" s="11" t="s">
        <v>632</v>
      </c>
      <c r="L103" s="11">
        <v>0.52</v>
      </c>
      <c r="M103" s="11">
        <v>1.5</v>
      </c>
      <c r="N103" s="11" t="s">
        <v>632</v>
      </c>
      <c r="O103" s="11" t="s">
        <v>632</v>
      </c>
      <c r="P103" s="145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270</v>
      </c>
      <c r="C104" s="28"/>
      <c r="D104" s="23" t="s">
        <v>632</v>
      </c>
      <c r="E104" s="23" t="s">
        <v>632</v>
      </c>
      <c r="F104" s="23">
        <v>0.39707262140151167</v>
      </c>
      <c r="G104" s="23">
        <v>1.319978075023719E-2</v>
      </c>
      <c r="H104" s="23" t="s">
        <v>632</v>
      </c>
      <c r="I104" s="23" t="s">
        <v>632</v>
      </c>
      <c r="J104" s="23">
        <v>7.0710678118654391E-2</v>
      </c>
      <c r="K104" s="23" t="s">
        <v>632</v>
      </c>
      <c r="L104" s="23">
        <v>3.0110906108363231E-2</v>
      </c>
      <c r="M104" s="23">
        <v>0.29944392908634243</v>
      </c>
      <c r="N104" s="23" t="s">
        <v>632</v>
      </c>
      <c r="O104" s="23" t="s">
        <v>632</v>
      </c>
      <c r="P104" s="145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86</v>
      </c>
      <c r="C105" s="28"/>
      <c r="D105" s="13" t="s">
        <v>632</v>
      </c>
      <c r="E105" s="13" t="s">
        <v>632</v>
      </c>
      <c r="F105" s="13">
        <v>0.22265754471112806</v>
      </c>
      <c r="G105" s="13">
        <v>2.062142355078081E-2</v>
      </c>
      <c r="H105" s="13" t="s">
        <v>632</v>
      </c>
      <c r="I105" s="13" t="s">
        <v>632</v>
      </c>
      <c r="J105" s="13">
        <v>0.11785113019775732</v>
      </c>
      <c r="K105" s="13" t="s">
        <v>632</v>
      </c>
      <c r="L105" s="13">
        <v>5.6457948953181063E-2</v>
      </c>
      <c r="M105" s="13">
        <v>0.20187231174360162</v>
      </c>
      <c r="N105" s="13" t="s">
        <v>632</v>
      </c>
      <c r="O105" s="13" t="s">
        <v>632</v>
      </c>
      <c r="P105" s="145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271</v>
      </c>
      <c r="C106" s="28"/>
      <c r="D106" s="13" t="s">
        <v>632</v>
      </c>
      <c r="E106" s="13" t="s">
        <v>632</v>
      </c>
      <c r="F106" s="13">
        <v>2.0167465543116951</v>
      </c>
      <c r="G106" s="13">
        <v>8.2815273895369801E-2</v>
      </c>
      <c r="H106" s="13" t="s">
        <v>632</v>
      </c>
      <c r="I106" s="13" t="s">
        <v>632</v>
      </c>
      <c r="J106" s="13">
        <v>1.4980149114215191E-2</v>
      </c>
      <c r="K106" s="13" t="s">
        <v>632</v>
      </c>
      <c r="L106" s="13">
        <v>-9.7795423009586435E-2</v>
      </c>
      <c r="M106" s="13">
        <v>1.5092564797545878</v>
      </c>
      <c r="N106" s="13" t="s">
        <v>632</v>
      </c>
      <c r="O106" s="13" t="s">
        <v>632</v>
      </c>
      <c r="P106" s="145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272</v>
      </c>
      <c r="C107" s="46"/>
      <c r="D107" s="44">
        <v>0.01</v>
      </c>
      <c r="E107" s="44">
        <v>0.69</v>
      </c>
      <c r="F107" s="44">
        <v>0.2</v>
      </c>
      <c r="G107" s="44">
        <v>0.59</v>
      </c>
      <c r="H107" s="44">
        <v>0.7</v>
      </c>
      <c r="I107" s="44">
        <v>0.7</v>
      </c>
      <c r="J107" s="44">
        <v>0.66</v>
      </c>
      <c r="K107" s="44">
        <v>0.7</v>
      </c>
      <c r="L107" s="44">
        <v>0.66</v>
      </c>
      <c r="M107" s="44">
        <v>0.01</v>
      </c>
      <c r="N107" s="44">
        <v>0.69</v>
      </c>
      <c r="O107" s="44">
        <v>5.88</v>
      </c>
      <c r="P107" s="145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3"/>
    </row>
    <row r="109" spans="1:65" ht="15">
      <c r="B109" s="8" t="s">
        <v>554</v>
      </c>
      <c r="BM109" s="27" t="s">
        <v>66</v>
      </c>
    </row>
    <row r="110" spans="1:65" ht="15">
      <c r="A110" s="24" t="s">
        <v>16</v>
      </c>
      <c r="B110" s="18" t="s">
        <v>117</v>
      </c>
      <c r="C110" s="15" t="s">
        <v>118</v>
      </c>
      <c r="D110" s="16" t="s">
        <v>240</v>
      </c>
      <c r="E110" s="17" t="s">
        <v>240</v>
      </c>
      <c r="F110" s="17" t="s">
        <v>240</v>
      </c>
      <c r="G110" s="17" t="s">
        <v>240</v>
      </c>
      <c r="H110" s="17" t="s">
        <v>240</v>
      </c>
      <c r="I110" s="17" t="s">
        <v>240</v>
      </c>
      <c r="J110" s="17" t="s">
        <v>240</v>
      </c>
      <c r="K110" s="17" t="s">
        <v>240</v>
      </c>
      <c r="L110" s="17" t="s">
        <v>240</v>
      </c>
      <c r="M110" s="17" t="s">
        <v>240</v>
      </c>
      <c r="N110" s="17" t="s">
        <v>240</v>
      </c>
      <c r="O110" s="14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241</v>
      </c>
      <c r="C111" s="9" t="s">
        <v>241</v>
      </c>
      <c r="D111" s="143" t="s">
        <v>243</v>
      </c>
      <c r="E111" s="144" t="s">
        <v>245</v>
      </c>
      <c r="F111" s="144" t="s">
        <v>248</v>
      </c>
      <c r="G111" s="144" t="s">
        <v>249</v>
      </c>
      <c r="H111" s="144" t="s">
        <v>251</v>
      </c>
      <c r="I111" s="144" t="s">
        <v>254</v>
      </c>
      <c r="J111" s="144" t="s">
        <v>257</v>
      </c>
      <c r="K111" s="144" t="s">
        <v>258</v>
      </c>
      <c r="L111" s="144" t="s">
        <v>260</v>
      </c>
      <c r="M111" s="144" t="s">
        <v>283</v>
      </c>
      <c r="N111" s="144" t="s">
        <v>285</v>
      </c>
      <c r="O111" s="14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308</v>
      </c>
      <c r="E112" s="11" t="s">
        <v>103</v>
      </c>
      <c r="F112" s="11" t="s">
        <v>103</v>
      </c>
      <c r="G112" s="11" t="s">
        <v>103</v>
      </c>
      <c r="H112" s="11" t="s">
        <v>103</v>
      </c>
      <c r="I112" s="11" t="s">
        <v>103</v>
      </c>
      <c r="J112" s="11" t="s">
        <v>103</v>
      </c>
      <c r="K112" s="11" t="s">
        <v>308</v>
      </c>
      <c r="L112" s="11" t="s">
        <v>99</v>
      </c>
      <c r="M112" s="11" t="s">
        <v>103</v>
      </c>
      <c r="N112" s="11" t="s">
        <v>308</v>
      </c>
      <c r="O112" s="14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14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140" t="s">
        <v>108</v>
      </c>
      <c r="E114" s="21">
        <v>0.2</v>
      </c>
      <c r="F114" s="21">
        <v>0.1258</v>
      </c>
      <c r="G114" s="140" t="s">
        <v>109</v>
      </c>
      <c r="H114" s="140" t="s">
        <v>219</v>
      </c>
      <c r="I114" s="21">
        <v>0.1</v>
      </c>
      <c r="J114" s="21">
        <v>0.1</v>
      </c>
      <c r="K114" s="21">
        <v>0.15</v>
      </c>
      <c r="L114" s="139">
        <v>0.6</v>
      </c>
      <c r="M114" s="140" t="s">
        <v>110</v>
      </c>
      <c r="N114" s="21">
        <v>0.2</v>
      </c>
      <c r="O114" s="14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41" t="s">
        <v>108</v>
      </c>
      <c r="E115" s="11">
        <v>0.2</v>
      </c>
      <c r="F115" s="11">
        <v>0.12520000000000001</v>
      </c>
      <c r="G115" s="141" t="s">
        <v>109</v>
      </c>
      <c r="H115" s="141" t="s">
        <v>219</v>
      </c>
      <c r="I115" s="11">
        <v>0.2</v>
      </c>
      <c r="J115" s="11">
        <v>0.1</v>
      </c>
      <c r="K115" s="11">
        <v>0.16</v>
      </c>
      <c r="L115" s="11">
        <v>0.2</v>
      </c>
      <c r="M115" s="141" t="s">
        <v>110</v>
      </c>
      <c r="N115" s="11">
        <v>0.2</v>
      </c>
      <c r="O115" s="14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e">
        <v>#N/A</v>
      </c>
    </row>
    <row r="116" spans="1:65">
      <c r="A116" s="29"/>
      <c r="B116" s="19">
        <v>1</v>
      </c>
      <c r="C116" s="9">
        <v>3</v>
      </c>
      <c r="D116" s="141" t="s">
        <v>108</v>
      </c>
      <c r="E116" s="11">
        <v>0.2</v>
      </c>
      <c r="F116" s="11">
        <v>0.13569999999999999</v>
      </c>
      <c r="G116" s="141" t="s">
        <v>109</v>
      </c>
      <c r="H116" s="141" t="s">
        <v>219</v>
      </c>
      <c r="I116" s="11">
        <v>0.2</v>
      </c>
      <c r="J116" s="11">
        <v>0.1</v>
      </c>
      <c r="K116" s="11">
        <v>0.16</v>
      </c>
      <c r="L116" s="11">
        <v>0.2</v>
      </c>
      <c r="M116" s="141" t="s">
        <v>110</v>
      </c>
      <c r="N116" s="11">
        <v>0.2</v>
      </c>
      <c r="O116" s="14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41" t="s">
        <v>108</v>
      </c>
      <c r="E117" s="11">
        <v>0.2</v>
      </c>
      <c r="F117" s="11">
        <v>0.12590000000000001</v>
      </c>
      <c r="G117" s="141" t="s">
        <v>109</v>
      </c>
      <c r="H117" s="141" t="s">
        <v>219</v>
      </c>
      <c r="I117" s="11">
        <v>0.2</v>
      </c>
      <c r="J117" s="11">
        <v>0.2</v>
      </c>
      <c r="K117" s="11">
        <v>0.15</v>
      </c>
      <c r="L117" s="11">
        <v>0.2</v>
      </c>
      <c r="M117" s="141" t="s">
        <v>110</v>
      </c>
      <c r="N117" s="11">
        <v>0.2</v>
      </c>
      <c r="O117" s="14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0.17446904761904761</v>
      </c>
    </row>
    <row r="118" spans="1:65">
      <c r="A118" s="29"/>
      <c r="B118" s="19">
        <v>1</v>
      </c>
      <c r="C118" s="9">
        <v>5</v>
      </c>
      <c r="D118" s="141" t="s">
        <v>108</v>
      </c>
      <c r="E118" s="11">
        <v>0.2</v>
      </c>
      <c r="F118" s="11">
        <v>0.14899999999999999</v>
      </c>
      <c r="G118" s="141" t="s">
        <v>109</v>
      </c>
      <c r="H118" s="141">
        <v>1.3</v>
      </c>
      <c r="I118" s="11">
        <v>0.2</v>
      </c>
      <c r="J118" s="11">
        <v>0.2</v>
      </c>
      <c r="K118" s="11">
        <v>0.17</v>
      </c>
      <c r="L118" s="141" t="s">
        <v>110</v>
      </c>
      <c r="M118" s="141" t="s">
        <v>110</v>
      </c>
      <c r="N118" s="11">
        <v>0.2</v>
      </c>
      <c r="O118" s="14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80</v>
      </c>
    </row>
    <row r="119" spans="1:65">
      <c r="A119" s="29"/>
      <c r="B119" s="19">
        <v>1</v>
      </c>
      <c r="C119" s="9">
        <v>6</v>
      </c>
      <c r="D119" s="141" t="s">
        <v>108</v>
      </c>
      <c r="E119" s="11">
        <v>0.2</v>
      </c>
      <c r="F119" s="11">
        <v>0.12609999999999999</v>
      </c>
      <c r="G119" s="141" t="s">
        <v>109</v>
      </c>
      <c r="H119" s="141">
        <v>0.6</v>
      </c>
      <c r="I119" s="11">
        <v>0.2</v>
      </c>
      <c r="J119" s="11">
        <v>0.2</v>
      </c>
      <c r="K119" s="11">
        <v>0.15</v>
      </c>
      <c r="L119" s="11">
        <v>0.2</v>
      </c>
      <c r="M119" s="141" t="s">
        <v>110</v>
      </c>
      <c r="N119" s="11">
        <v>0.2</v>
      </c>
      <c r="O119" s="14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20" t="s">
        <v>268</v>
      </c>
      <c r="C120" s="12"/>
      <c r="D120" s="22" t="s">
        <v>632</v>
      </c>
      <c r="E120" s="22">
        <v>0.19999999999999998</v>
      </c>
      <c r="F120" s="22">
        <v>0.13128333333333334</v>
      </c>
      <c r="G120" s="22" t="s">
        <v>632</v>
      </c>
      <c r="H120" s="22">
        <v>0.95</v>
      </c>
      <c r="I120" s="22">
        <v>0.18333333333333332</v>
      </c>
      <c r="J120" s="22">
        <v>0.15</v>
      </c>
      <c r="K120" s="22">
        <v>0.15666666666666668</v>
      </c>
      <c r="L120" s="22">
        <v>0.27999999999999997</v>
      </c>
      <c r="M120" s="22" t="s">
        <v>632</v>
      </c>
      <c r="N120" s="22">
        <v>0.19999999999999998</v>
      </c>
      <c r="O120" s="14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3" t="s">
        <v>269</v>
      </c>
      <c r="C121" s="28"/>
      <c r="D121" s="11" t="s">
        <v>632</v>
      </c>
      <c r="E121" s="11">
        <v>0.2</v>
      </c>
      <c r="F121" s="11">
        <v>0.126</v>
      </c>
      <c r="G121" s="11" t="s">
        <v>632</v>
      </c>
      <c r="H121" s="11">
        <v>0.95</v>
      </c>
      <c r="I121" s="11">
        <v>0.2</v>
      </c>
      <c r="J121" s="11">
        <v>0.15000000000000002</v>
      </c>
      <c r="K121" s="11">
        <v>0.155</v>
      </c>
      <c r="L121" s="11">
        <v>0.2</v>
      </c>
      <c r="M121" s="11" t="s">
        <v>632</v>
      </c>
      <c r="N121" s="11">
        <v>0.2</v>
      </c>
      <c r="O121" s="14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270</v>
      </c>
      <c r="C122" s="28"/>
      <c r="D122" s="23" t="s">
        <v>632</v>
      </c>
      <c r="E122" s="23">
        <v>3.0404709722440586E-17</v>
      </c>
      <c r="F122" s="23">
        <v>9.5530972289968128E-3</v>
      </c>
      <c r="G122" s="23" t="s">
        <v>632</v>
      </c>
      <c r="H122" s="23">
        <v>0.49497474683058362</v>
      </c>
      <c r="I122" s="23">
        <v>4.0824829046386499E-2</v>
      </c>
      <c r="J122" s="23">
        <v>5.4772255750516689E-2</v>
      </c>
      <c r="K122" s="23">
        <v>8.1649658092772682E-3</v>
      </c>
      <c r="L122" s="23">
        <v>0.17888543819998329</v>
      </c>
      <c r="M122" s="23" t="s">
        <v>632</v>
      </c>
      <c r="N122" s="23">
        <v>3.0404709722440586E-17</v>
      </c>
      <c r="O122" s="14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86</v>
      </c>
      <c r="C123" s="28"/>
      <c r="D123" s="13" t="s">
        <v>632</v>
      </c>
      <c r="E123" s="13">
        <v>1.5202354861220294E-16</v>
      </c>
      <c r="F123" s="13">
        <v>7.276702218354815E-2</v>
      </c>
      <c r="G123" s="13" t="s">
        <v>632</v>
      </c>
      <c r="H123" s="13">
        <v>0.52102604929535123</v>
      </c>
      <c r="I123" s="13">
        <v>0.22268088570756273</v>
      </c>
      <c r="J123" s="13">
        <v>0.36514837167011127</v>
      </c>
      <c r="K123" s="13">
        <v>5.2116803037940009E-2</v>
      </c>
      <c r="L123" s="13">
        <v>0.63887656499994039</v>
      </c>
      <c r="M123" s="13" t="s">
        <v>632</v>
      </c>
      <c r="N123" s="13">
        <v>1.5202354861220294E-16</v>
      </c>
      <c r="O123" s="14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271</v>
      </c>
      <c r="C124" s="28"/>
      <c r="D124" s="13" t="s">
        <v>632</v>
      </c>
      <c r="E124" s="13">
        <v>0.14633513926607256</v>
      </c>
      <c r="F124" s="13">
        <v>-0.24752650900009543</v>
      </c>
      <c r="G124" s="13" t="s">
        <v>632</v>
      </c>
      <c r="H124" s="13">
        <v>4.4450919115138445</v>
      </c>
      <c r="I124" s="13">
        <v>5.0807210993899954E-2</v>
      </c>
      <c r="J124" s="13">
        <v>-0.14024864555044558</v>
      </c>
      <c r="K124" s="13">
        <v>-0.10203747424157639</v>
      </c>
      <c r="L124" s="13">
        <v>0.60486919497250158</v>
      </c>
      <c r="M124" s="13" t="s">
        <v>632</v>
      </c>
      <c r="N124" s="13">
        <v>0.14633513926607256</v>
      </c>
      <c r="O124" s="14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272</v>
      </c>
      <c r="C125" s="46"/>
      <c r="D125" s="44">
        <v>10.79</v>
      </c>
      <c r="E125" s="44">
        <v>0</v>
      </c>
      <c r="F125" s="44">
        <v>0.93</v>
      </c>
      <c r="G125" s="44">
        <v>31.02</v>
      </c>
      <c r="H125" s="44">
        <v>3.82</v>
      </c>
      <c r="I125" s="44">
        <v>0.22</v>
      </c>
      <c r="J125" s="44">
        <v>0.67</v>
      </c>
      <c r="K125" s="44">
        <v>0.57999999999999996</v>
      </c>
      <c r="L125" s="44">
        <v>0.56000000000000005</v>
      </c>
      <c r="M125" s="44">
        <v>2.02</v>
      </c>
      <c r="N125" s="44">
        <v>0</v>
      </c>
      <c r="O125" s="14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3"/>
    </row>
    <row r="127" spans="1:65" ht="15">
      <c r="B127" s="8" t="s">
        <v>555</v>
      </c>
      <c r="BM127" s="27" t="s">
        <v>66</v>
      </c>
    </row>
    <row r="128" spans="1:65" ht="15">
      <c r="A128" s="24" t="s">
        <v>105</v>
      </c>
      <c r="B128" s="18" t="s">
        <v>117</v>
      </c>
      <c r="C128" s="15" t="s">
        <v>118</v>
      </c>
      <c r="D128" s="16" t="s">
        <v>240</v>
      </c>
      <c r="E128" s="17" t="s">
        <v>240</v>
      </c>
      <c r="F128" s="17" t="s">
        <v>240</v>
      </c>
      <c r="G128" s="17" t="s">
        <v>240</v>
      </c>
      <c r="H128" s="17" t="s">
        <v>240</v>
      </c>
      <c r="I128" s="17" t="s">
        <v>240</v>
      </c>
      <c r="J128" s="17" t="s">
        <v>240</v>
      </c>
      <c r="K128" s="17" t="s">
        <v>240</v>
      </c>
      <c r="L128" s="17" t="s">
        <v>240</v>
      </c>
      <c r="M128" s="17" t="s">
        <v>240</v>
      </c>
      <c r="N128" s="17" t="s">
        <v>240</v>
      </c>
      <c r="O128" s="17" t="s">
        <v>240</v>
      </c>
      <c r="P128" s="17" t="s">
        <v>240</v>
      </c>
      <c r="Q128" s="17" t="s">
        <v>240</v>
      </c>
      <c r="R128" s="17" t="s">
        <v>240</v>
      </c>
      <c r="S128" s="17" t="s">
        <v>240</v>
      </c>
      <c r="T128" s="17" t="s">
        <v>240</v>
      </c>
      <c r="U128" s="17" t="s">
        <v>240</v>
      </c>
      <c r="V128" s="17" t="s">
        <v>240</v>
      </c>
      <c r="W128" s="17" t="s">
        <v>240</v>
      </c>
      <c r="X128" s="145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241</v>
      </c>
      <c r="C129" s="9" t="s">
        <v>241</v>
      </c>
      <c r="D129" s="143" t="s">
        <v>243</v>
      </c>
      <c r="E129" s="144" t="s">
        <v>244</v>
      </c>
      <c r="F129" s="144" t="s">
        <v>245</v>
      </c>
      <c r="G129" s="144" t="s">
        <v>246</v>
      </c>
      <c r="H129" s="144" t="s">
        <v>247</v>
      </c>
      <c r="I129" s="144" t="s">
        <v>248</v>
      </c>
      <c r="J129" s="144" t="s">
        <v>249</v>
      </c>
      <c r="K129" s="144" t="s">
        <v>250</v>
      </c>
      <c r="L129" s="144" t="s">
        <v>251</v>
      </c>
      <c r="M129" s="144" t="s">
        <v>252</v>
      </c>
      <c r="N129" s="144" t="s">
        <v>254</v>
      </c>
      <c r="O129" s="144" t="s">
        <v>255</v>
      </c>
      <c r="P129" s="144" t="s">
        <v>257</v>
      </c>
      <c r="Q129" s="144" t="s">
        <v>258</v>
      </c>
      <c r="R129" s="144" t="s">
        <v>259</v>
      </c>
      <c r="S129" s="144" t="s">
        <v>260</v>
      </c>
      <c r="T129" s="144" t="s">
        <v>283</v>
      </c>
      <c r="U129" s="144" t="s">
        <v>285</v>
      </c>
      <c r="V129" s="144" t="s">
        <v>275</v>
      </c>
      <c r="W129" s="144" t="s">
        <v>261</v>
      </c>
      <c r="X129" s="145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308</v>
      </c>
      <c r="E130" s="11" t="s">
        <v>104</v>
      </c>
      <c r="F130" s="11" t="s">
        <v>104</v>
      </c>
      <c r="G130" s="11" t="s">
        <v>104</v>
      </c>
      <c r="H130" s="11" t="s">
        <v>103</v>
      </c>
      <c r="I130" s="11" t="s">
        <v>104</v>
      </c>
      <c r="J130" s="11" t="s">
        <v>103</v>
      </c>
      <c r="K130" s="11" t="s">
        <v>104</v>
      </c>
      <c r="L130" s="11" t="s">
        <v>103</v>
      </c>
      <c r="M130" s="11" t="s">
        <v>104</v>
      </c>
      <c r="N130" s="11" t="s">
        <v>104</v>
      </c>
      <c r="O130" s="11" t="s">
        <v>104</v>
      </c>
      <c r="P130" s="11" t="s">
        <v>104</v>
      </c>
      <c r="Q130" s="11" t="s">
        <v>308</v>
      </c>
      <c r="R130" s="11" t="s">
        <v>100</v>
      </c>
      <c r="S130" s="11" t="s">
        <v>99</v>
      </c>
      <c r="T130" s="11" t="s">
        <v>104</v>
      </c>
      <c r="U130" s="11" t="s">
        <v>308</v>
      </c>
      <c r="V130" s="11" t="s">
        <v>104</v>
      </c>
      <c r="W130" s="11" t="s">
        <v>104</v>
      </c>
      <c r="X130" s="145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145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1">
        <v>7.1360000000000001</v>
      </c>
      <c r="E132" s="21">
        <v>7.28</v>
      </c>
      <c r="F132" s="21">
        <v>7.14</v>
      </c>
      <c r="G132" s="21">
        <v>6.81</v>
      </c>
      <c r="H132" s="21">
        <v>6.9625599999999999</v>
      </c>
      <c r="I132" s="21">
        <v>7.1000927799999998</v>
      </c>
      <c r="J132" s="21">
        <v>6.9820000000000002</v>
      </c>
      <c r="K132" s="21">
        <v>7.08</v>
      </c>
      <c r="L132" s="21">
        <v>6.9418499999999996</v>
      </c>
      <c r="M132" s="21">
        <v>6.81</v>
      </c>
      <c r="N132" s="21">
        <v>7</v>
      </c>
      <c r="O132" s="21">
        <v>7.1399999999999988</v>
      </c>
      <c r="P132" s="21">
        <v>7.14</v>
      </c>
      <c r="Q132" s="21">
        <v>6.9260000000000002</v>
      </c>
      <c r="R132" s="21">
        <v>7.2081477100000004</v>
      </c>
      <c r="S132" s="140">
        <v>6.84</v>
      </c>
      <c r="T132" s="140">
        <v>8.2855648399999993</v>
      </c>
      <c r="U132" s="140">
        <v>7.5140000000000002</v>
      </c>
      <c r="V132" s="21">
        <v>7.0659999999999998</v>
      </c>
      <c r="W132" s="21">
        <v>6.9203999999999999</v>
      </c>
      <c r="X132" s="145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7.29</v>
      </c>
      <c r="E133" s="11">
        <v>7.28</v>
      </c>
      <c r="F133" s="11">
        <v>7.28</v>
      </c>
      <c r="G133" s="11">
        <v>7.04</v>
      </c>
      <c r="H133" s="11">
        <v>6.9649400000000004</v>
      </c>
      <c r="I133" s="11">
        <v>7.0367343800000004</v>
      </c>
      <c r="J133" s="11">
        <v>7.1920000000000002</v>
      </c>
      <c r="K133" s="11">
        <v>6.88</v>
      </c>
      <c r="L133" s="11">
        <v>6.8075299999999999</v>
      </c>
      <c r="M133" s="11">
        <v>7.04</v>
      </c>
      <c r="N133" s="11">
        <v>7</v>
      </c>
      <c r="O133" s="11">
        <v>7.23</v>
      </c>
      <c r="P133" s="11">
        <v>7.14</v>
      </c>
      <c r="Q133" s="11">
        <v>6.94</v>
      </c>
      <c r="R133" s="11">
        <v>7.1396694900000002</v>
      </c>
      <c r="S133" s="141">
        <v>6.5700000000000012</v>
      </c>
      <c r="T133" s="141">
        <v>8.2710647900000005</v>
      </c>
      <c r="U133" s="141">
        <v>7.556</v>
      </c>
      <c r="V133" s="11">
        <v>6.8979999999999997</v>
      </c>
      <c r="W133" s="11">
        <v>7.0575999999999999</v>
      </c>
      <c r="X133" s="145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20</v>
      </c>
    </row>
    <row r="134" spans="1:65">
      <c r="A134" s="29"/>
      <c r="B134" s="19">
        <v>1</v>
      </c>
      <c r="C134" s="9">
        <v>3</v>
      </c>
      <c r="D134" s="11">
        <v>7.2619999999999996</v>
      </c>
      <c r="E134" s="11">
        <v>7.12</v>
      </c>
      <c r="F134" s="11">
        <v>7.14</v>
      </c>
      <c r="G134" s="11">
        <v>6.87</v>
      </c>
      <c r="H134" s="11">
        <v>6.9824299999999999</v>
      </c>
      <c r="I134" s="11">
        <v>7.0983628699999999</v>
      </c>
      <c r="J134" s="11">
        <v>7.1079999999999997</v>
      </c>
      <c r="K134" s="11">
        <v>7.15</v>
      </c>
      <c r="L134" s="11">
        <v>6.8401300000000003</v>
      </c>
      <c r="M134" s="11">
        <v>7.03</v>
      </c>
      <c r="N134" s="11">
        <v>7</v>
      </c>
      <c r="O134" s="11">
        <v>7.3</v>
      </c>
      <c r="P134" s="11">
        <v>7</v>
      </c>
      <c r="Q134" s="11">
        <v>6.9260000000000002</v>
      </c>
      <c r="R134" s="11">
        <v>7.1343775699999998</v>
      </c>
      <c r="S134" s="141">
        <v>6.78</v>
      </c>
      <c r="T134" s="141">
        <v>8.0817041199999995</v>
      </c>
      <c r="U134" s="141">
        <v>7.556</v>
      </c>
      <c r="V134" s="11">
        <v>6.8140000000000001</v>
      </c>
      <c r="W134" s="11">
        <v>7.0561999999999996</v>
      </c>
      <c r="X134" s="145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19">
        <v>1</v>
      </c>
      <c r="C135" s="9">
        <v>4</v>
      </c>
      <c r="D135" s="11">
        <v>7.22</v>
      </c>
      <c r="E135" s="11">
        <v>7.0900000000000007</v>
      </c>
      <c r="F135" s="11">
        <v>7.14</v>
      </c>
      <c r="G135" s="11">
        <v>6.79</v>
      </c>
      <c r="H135" s="11">
        <v>6.9866299999999999</v>
      </c>
      <c r="I135" s="11">
        <v>7.1252459200000002</v>
      </c>
      <c r="J135" s="11">
        <v>7.01</v>
      </c>
      <c r="K135" s="11">
        <v>6.8000000000000007</v>
      </c>
      <c r="L135" s="11">
        <v>6.8559400000000004</v>
      </c>
      <c r="M135" s="11">
        <v>6.69</v>
      </c>
      <c r="N135" s="11">
        <v>6.86</v>
      </c>
      <c r="O135" s="11">
        <v>7.3599999999999994</v>
      </c>
      <c r="P135" s="11">
        <v>7</v>
      </c>
      <c r="Q135" s="11">
        <v>7.024</v>
      </c>
      <c r="R135" s="11">
        <v>7.0421589200000003</v>
      </c>
      <c r="S135" s="141">
        <v>6.45</v>
      </c>
      <c r="T135" s="141">
        <v>8.2068878299999994</v>
      </c>
      <c r="U135" s="141">
        <v>7.6680000000000001</v>
      </c>
      <c r="V135" s="11">
        <v>7.1079999999999997</v>
      </c>
      <c r="W135" s="11">
        <v>6.9610000000000003</v>
      </c>
      <c r="X135" s="145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7.0441131350827604</v>
      </c>
    </row>
    <row r="136" spans="1:65">
      <c r="A136" s="29"/>
      <c r="B136" s="19">
        <v>1</v>
      </c>
      <c r="C136" s="9">
        <v>5</v>
      </c>
      <c r="D136" s="11">
        <v>7.15</v>
      </c>
      <c r="E136" s="11">
        <v>6.9</v>
      </c>
      <c r="F136" s="11">
        <v>7.28</v>
      </c>
      <c r="G136" s="11">
        <v>7.01</v>
      </c>
      <c r="H136" s="11">
        <v>6.9939</v>
      </c>
      <c r="I136" s="11">
        <v>7.1176990900000003</v>
      </c>
      <c r="J136" s="11">
        <v>7.1079999999999997</v>
      </c>
      <c r="K136" s="11">
        <v>6.97</v>
      </c>
      <c r="L136" s="11">
        <v>6.81229</v>
      </c>
      <c r="M136" s="11">
        <v>6.9500000000000011</v>
      </c>
      <c r="N136" s="11">
        <v>7</v>
      </c>
      <c r="O136" s="11">
        <v>7.23</v>
      </c>
      <c r="P136" s="11">
        <v>7.14</v>
      </c>
      <c r="Q136" s="11">
        <v>7.024</v>
      </c>
      <c r="R136" s="11">
        <v>7.1246654999999999</v>
      </c>
      <c r="S136" s="141">
        <v>6.5</v>
      </c>
      <c r="T136" s="141">
        <v>8.1077735200000003</v>
      </c>
      <c r="U136" s="141">
        <v>7.556</v>
      </c>
      <c r="V136" s="11">
        <v>6.9539999999999997</v>
      </c>
      <c r="W136" s="11">
        <v>6.9778000000000002</v>
      </c>
      <c r="X136" s="145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81</v>
      </c>
    </row>
    <row r="137" spans="1:65">
      <c r="A137" s="29"/>
      <c r="B137" s="19">
        <v>1</v>
      </c>
      <c r="C137" s="9">
        <v>6</v>
      </c>
      <c r="D137" s="11">
        <v>7.3179999999999996</v>
      </c>
      <c r="E137" s="11">
        <v>6.8000000000000007</v>
      </c>
      <c r="F137" s="11">
        <v>7.28</v>
      </c>
      <c r="G137" s="11">
        <v>6.8600000000000012</v>
      </c>
      <c r="H137" s="11">
        <v>7.0293000000000001</v>
      </c>
      <c r="I137" s="11">
        <v>7.0760384700000003</v>
      </c>
      <c r="J137" s="11">
        <v>7.08</v>
      </c>
      <c r="K137" s="11">
        <v>7.12</v>
      </c>
      <c r="L137" s="11">
        <v>6.7781399999999996</v>
      </c>
      <c r="M137" s="11">
        <v>7.24</v>
      </c>
      <c r="N137" s="11">
        <v>7.14</v>
      </c>
      <c r="O137" s="11">
        <v>7.3</v>
      </c>
      <c r="P137" s="11">
        <v>7.14</v>
      </c>
      <c r="Q137" s="11">
        <v>6.9539999999999997</v>
      </c>
      <c r="R137" s="11">
        <v>7.0690005999999999</v>
      </c>
      <c r="S137" s="141">
        <v>6.49</v>
      </c>
      <c r="T137" s="141">
        <v>8.3371827199999995</v>
      </c>
      <c r="U137" s="141">
        <v>7.6820000000000004</v>
      </c>
      <c r="V137" s="11">
        <v>7.0659999999999998</v>
      </c>
      <c r="W137" s="11">
        <v>6.8266999999999998</v>
      </c>
      <c r="X137" s="145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20" t="s">
        <v>268</v>
      </c>
      <c r="C138" s="12"/>
      <c r="D138" s="22">
        <v>7.2293333333333329</v>
      </c>
      <c r="E138" s="22">
        <v>7.0783333333333331</v>
      </c>
      <c r="F138" s="22">
        <v>7.21</v>
      </c>
      <c r="G138" s="22">
        <v>6.8966666666666656</v>
      </c>
      <c r="H138" s="22">
        <v>6.986626666666667</v>
      </c>
      <c r="I138" s="22">
        <v>7.0923622516666667</v>
      </c>
      <c r="J138" s="22">
        <v>7.0799999999999992</v>
      </c>
      <c r="K138" s="22">
        <v>7</v>
      </c>
      <c r="L138" s="22">
        <v>6.8393133333333331</v>
      </c>
      <c r="M138" s="22">
        <v>6.9600000000000009</v>
      </c>
      <c r="N138" s="22">
        <v>7</v>
      </c>
      <c r="O138" s="22">
        <v>7.2599999999999989</v>
      </c>
      <c r="P138" s="22">
        <v>7.0933333333333337</v>
      </c>
      <c r="Q138" s="22">
        <v>6.9656666666666673</v>
      </c>
      <c r="R138" s="22">
        <v>7.1196699649999999</v>
      </c>
      <c r="S138" s="22">
        <v>6.6050000000000004</v>
      </c>
      <c r="T138" s="22">
        <v>8.2150296366666673</v>
      </c>
      <c r="U138" s="22">
        <v>7.5886666666666676</v>
      </c>
      <c r="V138" s="22">
        <v>6.9843333333333328</v>
      </c>
      <c r="W138" s="22">
        <v>6.9666166666666669</v>
      </c>
      <c r="X138" s="145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3" t="s">
        <v>269</v>
      </c>
      <c r="C139" s="28"/>
      <c r="D139" s="11">
        <v>7.2409999999999997</v>
      </c>
      <c r="E139" s="11">
        <v>7.1050000000000004</v>
      </c>
      <c r="F139" s="11">
        <v>7.21</v>
      </c>
      <c r="G139" s="11">
        <v>6.8650000000000002</v>
      </c>
      <c r="H139" s="11">
        <v>6.9845299999999995</v>
      </c>
      <c r="I139" s="11">
        <v>7.0992278249999998</v>
      </c>
      <c r="J139" s="11">
        <v>7.0939999999999994</v>
      </c>
      <c r="K139" s="11">
        <v>7.0250000000000004</v>
      </c>
      <c r="L139" s="11">
        <v>6.8262099999999997</v>
      </c>
      <c r="M139" s="11">
        <v>6.99</v>
      </c>
      <c r="N139" s="11">
        <v>7</v>
      </c>
      <c r="O139" s="11">
        <v>7.2650000000000006</v>
      </c>
      <c r="P139" s="11">
        <v>7.14</v>
      </c>
      <c r="Q139" s="11">
        <v>6.9470000000000001</v>
      </c>
      <c r="R139" s="11">
        <v>7.1295215350000003</v>
      </c>
      <c r="S139" s="11">
        <v>6.5350000000000001</v>
      </c>
      <c r="T139" s="11">
        <v>8.23897631</v>
      </c>
      <c r="U139" s="11">
        <v>7.556</v>
      </c>
      <c r="V139" s="11">
        <v>7.01</v>
      </c>
      <c r="W139" s="11">
        <v>6.9694000000000003</v>
      </c>
      <c r="X139" s="145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3" t="s">
        <v>270</v>
      </c>
      <c r="C140" s="28"/>
      <c r="D140" s="23">
        <v>7.4432967606206824E-2</v>
      </c>
      <c r="E140" s="23">
        <v>0.19620567439976502</v>
      </c>
      <c r="F140" s="23">
        <v>7.6681158050723564E-2</v>
      </c>
      <c r="G140" s="23">
        <v>0.10424330514074587</v>
      </c>
      <c r="H140" s="23">
        <v>2.4253011084536841E-2</v>
      </c>
      <c r="I140" s="23">
        <v>3.218690871315559E-2</v>
      </c>
      <c r="J140" s="23">
        <v>7.5651834082195252E-2</v>
      </c>
      <c r="K140" s="23">
        <v>0.1404279174523356</v>
      </c>
      <c r="L140" s="23">
        <v>5.7049975518545723E-2</v>
      </c>
      <c r="M140" s="23">
        <v>0.19245778757951054</v>
      </c>
      <c r="N140" s="23">
        <v>8.8543774484714413E-2</v>
      </c>
      <c r="O140" s="23">
        <v>7.6681158050723383E-2</v>
      </c>
      <c r="P140" s="23">
        <v>7.2295689129204949E-2</v>
      </c>
      <c r="Q140" s="23">
        <v>4.636234103954049E-2</v>
      </c>
      <c r="R140" s="23">
        <v>5.8386484774780187E-2</v>
      </c>
      <c r="S140" s="23">
        <v>0.16452963258939091</v>
      </c>
      <c r="T140" s="23">
        <v>0.10235466384962597</v>
      </c>
      <c r="U140" s="23">
        <v>6.8965691953801755E-2</v>
      </c>
      <c r="V140" s="23">
        <v>0.11490807920536592</v>
      </c>
      <c r="W140" s="23">
        <v>8.7375520980802521E-2</v>
      </c>
      <c r="X140" s="227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  <c r="AL140" s="228"/>
      <c r="AM140" s="228"/>
      <c r="AN140" s="228"/>
      <c r="AO140" s="228"/>
      <c r="AP140" s="228"/>
      <c r="AQ140" s="228"/>
      <c r="AR140" s="228"/>
      <c r="AS140" s="228"/>
      <c r="AT140" s="228"/>
      <c r="AU140" s="228"/>
      <c r="AV140" s="228"/>
      <c r="AW140" s="228"/>
      <c r="AX140" s="228"/>
      <c r="AY140" s="228"/>
      <c r="AZ140" s="228"/>
      <c r="BA140" s="228"/>
      <c r="BB140" s="228"/>
      <c r="BC140" s="228"/>
      <c r="BD140" s="228"/>
      <c r="BE140" s="228"/>
      <c r="BF140" s="228"/>
      <c r="BG140" s="228"/>
      <c r="BH140" s="228"/>
      <c r="BI140" s="228"/>
      <c r="BJ140" s="228"/>
      <c r="BK140" s="228"/>
      <c r="BL140" s="228"/>
      <c r="BM140" s="54"/>
    </row>
    <row r="141" spans="1:65">
      <c r="A141" s="29"/>
      <c r="B141" s="3" t="s">
        <v>86</v>
      </c>
      <c r="C141" s="28"/>
      <c r="D141" s="13">
        <v>1.0295965640843808E-2</v>
      </c>
      <c r="E141" s="13">
        <v>2.7719191108984933E-2</v>
      </c>
      <c r="F141" s="13">
        <v>1.0635389466119773E-2</v>
      </c>
      <c r="G141" s="13">
        <v>1.5115027328286014E-2</v>
      </c>
      <c r="H141" s="13">
        <v>3.471347796533688E-3</v>
      </c>
      <c r="I141" s="13">
        <v>4.5382493971725486E-3</v>
      </c>
      <c r="J141" s="13">
        <v>1.0685287299745093E-2</v>
      </c>
      <c r="K141" s="13">
        <v>2.0061131064619372E-2</v>
      </c>
      <c r="L141" s="13">
        <v>8.3414770954412173E-3</v>
      </c>
      <c r="M141" s="13">
        <v>2.7651980974067604E-2</v>
      </c>
      <c r="N141" s="13">
        <v>1.2649110640673488E-2</v>
      </c>
      <c r="O141" s="13">
        <v>1.0562142982193306E-2</v>
      </c>
      <c r="P141" s="13">
        <v>1.0192061437387915E-2</v>
      </c>
      <c r="Q141" s="13">
        <v>6.6558368722123493E-3</v>
      </c>
      <c r="R141" s="13">
        <v>8.2007291155075587E-3</v>
      </c>
      <c r="S141" s="13">
        <v>2.4909861103617092E-2</v>
      </c>
      <c r="T141" s="13">
        <v>1.2459439390550687E-2</v>
      </c>
      <c r="U141" s="13">
        <v>9.0879854107618931E-3</v>
      </c>
      <c r="V141" s="13">
        <v>1.6452261614856956E-2</v>
      </c>
      <c r="W141" s="13">
        <v>1.2542030825216811E-2</v>
      </c>
      <c r="X141" s="145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271</v>
      </c>
      <c r="C142" s="28"/>
      <c r="D142" s="13">
        <v>2.6294324735940844E-2</v>
      </c>
      <c r="E142" s="13">
        <v>4.8579853268031492E-3</v>
      </c>
      <c r="F142" s="13">
        <v>2.3549716158170586E-2</v>
      </c>
      <c r="G142" s="13">
        <v>-2.0931871136729341E-2</v>
      </c>
      <c r="H142" s="13">
        <v>-8.1609234993381685E-3</v>
      </c>
      <c r="I142" s="13">
        <v>6.8495658230707246E-3</v>
      </c>
      <c r="J142" s="13">
        <v>5.0945895145417808E-3</v>
      </c>
      <c r="K142" s="13">
        <v>-6.2624114969218603E-3</v>
      </c>
      <c r="L142" s="13">
        <v>-2.9073894445197812E-2</v>
      </c>
      <c r="M142" s="13">
        <v>-1.194091200265357E-2</v>
      </c>
      <c r="N142" s="13">
        <v>-6.2624114969218603E-3</v>
      </c>
      <c r="O142" s="13">
        <v>3.0647841790335306E-2</v>
      </c>
      <c r="P142" s="13">
        <v>6.9874230164526097E-3</v>
      </c>
      <c r="Q142" s="13">
        <v>-1.1136457764341579E-2</v>
      </c>
      <c r="R142" s="13">
        <v>1.072623742241352E-2</v>
      </c>
      <c r="S142" s="13">
        <v>-6.233760399102406E-2</v>
      </c>
      <c r="T142" s="13">
        <v>0.1662262486603503</v>
      </c>
      <c r="U142" s="13">
        <v>7.7306187612432353E-2</v>
      </c>
      <c r="V142" s="13">
        <v>-8.4864908616668622E-3</v>
      </c>
      <c r="W142" s="13">
        <v>-1.1001593377330532E-2</v>
      </c>
      <c r="X142" s="145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45" t="s">
        <v>272</v>
      </c>
      <c r="C143" s="46"/>
      <c r="D143" s="44">
        <v>1.68</v>
      </c>
      <c r="E143" s="44">
        <v>0.35</v>
      </c>
      <c r="F143" s="44">
        <v>1.47</v>
      </c>
      <c r="G143" s="44">
        <v>1.26</v>
      </c>
      <c r="H143" s="44">
        <v>0.46</v>
      </c>
      <c r="I143" s="44">
        <v>0.47</v>
      </c>
      <c r="J143" s="44">
        <v>0.36</v>
      </c>
      <c r="K143" s="44">
        <v>0.35</v>
      </c>
      <c r="L143" s="44">
        <v>1.77</v>
      </c>
      <c r="M143" s="44">
        <v>0.7</v>
      </c>
      <c r="N143" s="44">
        <v>0.38</v>
      </c>
      <c r="O143" s="44">
        <v>1.95</v>
      </c>
      <c r="P143" s="44">
        <v>0.44</v>
      </c>
      <c r="Q143" s="44">
        <v>0.65</v>
      </c>
      <c r="R143" s="44">
        <v>0.71</v>
      </c>
      <c r="S143" s="44">
        <v>3.84</v>
      </c>
      <c r="T143" s="44">
        <v>10.39</v>
      </c>
      <c r="U143" s="44">
        <v>4.8499999999999996</v>
      </c>
      <c r="V143" s="44">
        <v>0.48</v>
      </c>
      <c r="W143" s="44">
        <v>0.64</v>
      </c>
      <c r="X143" s="145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3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BM144" s="53"/>
    </row>
    <row r="145" spans="1:65" ht="15">
      <c r="B145" s="8" t="s">
        <v>556</v>
      </c>
      <c r="BM145" s="27" t="s">
        <v>66</v>
      </c>
    </row>
    <row r="146" spans="1:65" ht="15">
      <c r="A146" s="24" t="s">
        <v>19</v>
      </c>
      <c r="B146" s="18" t="s">
        <v>117</v>
      </c>
      <c r="C146" s="15" t="s">
        <v>118</v>
      </c>
      <c r="D146" s="16" t="s">
        <v>240</v>
      </c>
      <c r="E146" s="17" t="s">
        <v>240</v>
      </c>
      <c r="F146" s="17" t="s">
        <v>240</v>
      </c>
      <c r="G146" s="17" t="s">
        <v>240</v>
      </c>
      <c r="H146" s="17" t="s">
        <v>240</v>
      </c>
      <c r="I146" s="17" t="s">
        <v>240</v>
      </c>
      <c r="J146" s="17" t="s">
        <v>240</v>
      </c>
      <c r="K146" s="17" t="s">
        <v>240</v>
      </c>
      <c r="L146" s="17" t="s">
        <v>240</v>
      </c>
      <c r="M146" s="17" t="s">
        <v>240</v>
      </c>
      <c r="N146" s="145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241</v>
      </c>
      <c r="C147" s="9" t="s">
        <v>241</v>
      </c>
      <c r="D147" s="143" t="s">
        <v>243</v>
      </c>
      <c r="E147" s="144" t="s">
        <v>245</v>
      </c>
      <c r="F147" s="144" t="s">
        <v>249</v>
      </c>
      <c r="G147" s="144" t="s">
        <v>251</v>
      </c>
      <c r="H147" s="144" t="s">
        <v>254</v>
      </c>
      <c r="I147" s="144" t="s">
        <v>257</v>
      </c>
      <c r="J147" s="144" t="s">
        <v>258</v>
      </c>
      <c r="K147" s="144" t="s">
        <v>260</v>
      </c>
      <c r="L147" s="144" t="s">
        <v>283</v>
      </c>
      <c r="M147" s="144" t="s">
        <v>285</v>
      </c>
      <c r="N147" s="145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308</v>
      </c>
      <c r="E148" s="11" t="s">
        <v>103</v>
      </c>
      <c r="F148" s="11" t="s">
        <v>103</v>
      </c>
      <c r="G148" s="11" t="s">
        <v>103</v>
      </c>
      <c r="H148" s="11" t="s">
        <v>103</v>
      </c>
      <c r="I148" s="11" t="s">
        <v>103</v>
      </c>
      <c r="J148" s="11" t="s">
        <v>308</v>
      </c>
      <c r="K148" s="11" t="s">
        <v>99</v>
      </c>
      <c r="L148" s="11" t="s">
        <v>103</v>
      </c>
      <c r="M148" s="11" t="s">
        <v>308</v>
      </c>
      <c r="N148" s="145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14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8">
        <v>1</v>
      </c>
      <c r="C150" s="14">
        <v>1</v>
      </c>
      <c r="D150" s="218" t="s">
        <v>108</v>
      </c>
      <c r="E150" s="218" t="s">
        <v>96</v>
      </c>
      <c r="F150" s="218">
        <v>1</v>
      </c>
      <c r="G150" s="218" t="s">
        <v>96</v>
      </c>
      <c r="H150" s="218" t="s">
        <v>219</v>
      </c>
      <c r="I150" s="218" t="s">
        <v>97</v>
      </c>
      <c r="J150" s="218">
        <v>0.13</v>
      </c>
      <c r="K150" s="218" t="s">
        <v>110</v>
      </c>
      <c r="L150" s="218" t="s">
        <v>96</v>
      </c>
      <c r="M150" s="218" t="s">
        <v>109</v>
      </c>
      <c r="N150" s="215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9">
        <v>1</v>
      </c>
    </row>
    <row r="151" spans="1:65">
      <c r="A151" s="29"/>
      <c r="B151" s="19">
        <v>1</v>
      </c>
      <c r="C151" s="9">
        <v>2</v>
      </c>
      <c r="D151" s="214" t="s">
        <v>108</v>
      </c>
      <c r="E151" s="214" t="s">
        <v>96</v>
      </c>
      <c r="F151" s="214">
        <v>2.2000000000000002</v>
      </c>
      <c r="G151" s="214" t="s">
        <v>96</v>
      </c>
      <c r="H151" s="214" t="s">
        <v>219</v>
      </c>
      <c r="I151" s="214" t="s">
        <v>97</v>
      </c>
      <c r="J151" s="214">
        <v>0.12</v>
      </c>
      <c r="K151" s="214" t="s">
        <v>110</v>
      </c>
      <c r="L151" s="214" t="s">
        <v>96</v>
      </c>
      <c r="M151" s="214" t="s">
        <v>109</v>
      </c>
      <c r="N151" s="215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  <c r="AL151" s="216"/>
      <c r="AM151" s="216"/>
      <c r="AN151" s="216"/>
      <c r="AO151" s="216"/>
      <c r="AP151" s="216"/>
      <c r="AQ151" s="216"/>
      <c r="AR151" s="216"/>
      <c r="AS151" s="216"/>
      <c r="AT151" s="216"/>
      <c r="AU151" s="216"/>
      <c r="AV151" s="216"/>
      <c r="AW151" s="216"/>
      <c r="AX151" s="216"/>
      <c r="AY151" s="216"/>
      <c r="AZ151" s="216"/>
      <c r="BA151" s="216"/>
      <c r="BB151" s="216"/>
      <c r="BC151" s="216"/>
      <c r="BD151" s="216"/>
      <c r="BE151" s="216"/>
      <c r="BF151" s="216"/>
      <c r="BG151" s="216"/>
      <c r="BH151" s="216"/>
      <c r="BI151" s="216"/>
      <c r="BJ151" s="216"/>
      <c r="BK151" s="216"/>
      <c r="BL151" s="216"/>
      <c r="BM151" s="219" t="e">
        <v>#N/A</v>
      </c>
    </row>
    <row r="152" spans="1:65">
      <c r="A152" s="29"/>
      <c r="B152" s="19">
        <v>1</v>
      </c>
      <c r="C152" s="9">
        <v>3</v>
      </c>
      <c r="D152" s="214" t="s">
        <v>108</v>
      </c>
      <c r="E152" s="214" t="s">
        <v>96</v>
      </c>
      <c r="F152" s="214">
        <v>1.9</v>
      </c>
      <c r="G152" s="214" t="s">
        <v>96</v>
      </c>
      <c r="H152" s="214" t="s">
        <v>219</v>
      </c>
      <c r="I152" s="214" t="s">
        <v>97</v>
      </c>
      <c r="J152" s="214">
        <v>0.14000000000000001</v>
      </c>
      <c r="K152" s="214" t="s">
        <v>110</v>
      </c>
      <c r="L152" s="214" t="s">
        <v>96</v>
      </c>
      <c r="M152" s="214" t="s">
        <v>109</v>
      </c>
      <c r="N152" s="215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  <c r="AL152" s="216"/>
      <c r="AM152" s="216"/>
      <c r="AN152" s="216"/>
      <c r="AO152" s="216"/>
      <c r="AP152" s="216"/>
      <c r="AQ152" s="216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6"/>
      <c r="BB152" s="216"/>
      <c r="BC152" s="216"/>
      <c r="BD152" s="216"/>
      <c r="BE152" s="216"/>
      <c r="BF152" s="216"/>
      <c r="BG152" s="216"/>
      <c r="BH152" s="216"/>
      <c r="BI152" s="216"/>
      <c r="BJ152" s="216"/>
      <c r="BK152" s="216"/>
      <c r="BL152" s="216"/>
      <c r="BM152" s="219">
        <v>16</v>
      </c>
    </row>
    <row r="153" spans="1:65">
      <c r="A153" s="29"/>
      <c r="B153" s="19">
        <v>1</v>
      </c>
      <c r="C153" s="9">
        <v>4</v>
      </c>
      <c r="D153" s="214" t="s">
        <v>108</v>
      </c>
      <c r="E153" s="214" t="s">
        <v>96</v>
      </c>
      <c r="F153" s="214">
        <v>2.4</v>
      </c>
      <c r="G153" s="214" t="s">
        <v>96</v>
      </c>
      <c r="H153" s="214" t="s">
        <v>219</v>
      </c>
      <c r="I153" s="214" t="s">
        <v>97</v>
      </c>
      <c r="J153" s="214">
        <v>0.13</v>
      </c>
      <c r="K153" s="214" t="s">
        <v>110</v>
      </c>
      <c r="L153" s="214" t="s">
        <v>96</v>
      </c>
      <c r="M153" s="214" t="s">
        <v>109</v>
      </c>
      <c r="N153" s="215"/>
      <c r="O153" s="216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  <c r="AL153" s="216"/>
      <c r="AM153" s="216"/>
      <c r="AN153" s="216"/>
      <c r="AO153" s="216"/>
      <c r="AP153" s="216"/>
      <c r="AQ153" s="216"/>
      <c r="AR153" s="216"/>
      <c r="AS153" s="216"/>
      <c r="AT153" s="216"/>
      <c r="AU153" s="216"/>
      <c r="AV153" s="216"/>
      <c r="AW153" s="216"/>
      <c r="AX153" s="216"/>
      <c r="AY153" s="216"/>
      <c r="AZ153" s="216"/>
      <c r="BA153" s="216"/>
      <c r="BB153" s="216"/>
      <c r="BC153" s="216"/>
      <c r="BD153" s="216"/>
      <c r="BE153" s="216"/>
      <c r="BF153" s="216"/>
      <c r="BG153" s="216"/>
      <c r="BH153" s="216"/>
      <c r="BI153" s="216"/>
      <c r="BJ153" s="216"/>
      <c r="BK153" s="216"/>
      <c r="BL153" s="216"/>
      <c r="BM153" s="219" t="s">
        <v>96</v>
      </c>
    </row>
    <row r="154" spans="1:65">
      <c r="A154" s="29"/>
      <c r="B154" s="19">
        <v>1</v>
      </c>
      <c r="C154" s="9">
        <v>5</v>
      </c>
      <c r="D154" s="214" t="s">
        <v>108</v>
      </c>
      <c r="E154" s="214" t="s">
        <v>96</v>
      </c>
      <c r="F154" s="214">
        <v>2.6</v>
      </c>
      <c r="G154" s="214" t="s">
        <v>96</v>
      </c>
      <c r="H154" s="214" t="s">
        <v>219</v>
      </c>
      <c r="I154" s="214" t="s">
        <v>97</v>
      </c>
      <c r="J154" s="214">
        <v>0.13</v>
      </c>
      <c r="K154" s="214" t="s">
        <v>110</v>
      </c>
      <c r="L154" s="214" t="s">
        <v>96</v>
      </c>
      <c r="M154" s="214" t="s">
        <v>109</v>
      </c>
      <c r="N154" s="215"/>
      <c r="O154" s="216"/>
      <c r="P154" s="216"/>
      <c r="Q154" s="216"/>
      <c r="R154" s="216"/>
      <c r="S154" s="216"/>
      <c r="T154" s="216"/>
      <c r="U154" s="216"/>
      <c r="V154" s="216"/>
      <c r="W154" s="216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  <c r="BD154" s="216"/>
      <c r="BE154" s="216"/>
      <c r="BF154" s="216"/>
      <c r="BG154" s="216"/>
      <c r="BH154" s="216"/>
      <c r="BI154" s="216"/>
      <c r="BJ154" s="216"/>
      <c r="BK154" s="216"/>
      <c r="BL154" s="216"/>
      <c r="BM154" s="219">
        <v>82</v>
      </c>
    </row>
    <row r="155" spans="1:65">
      <c r="A155" s="29"/>
      <c r="B155" s="19">
        <v>1</v>
      </c>
      <c r="C155" s="9">
        <v>6</v>
      </c>
      <c r="D155" s="214" t="s">
        <v>108</v>
      </c>
      <c r="E155" s="214" t="s">
        <v>96</v>
      </c>
      <c r="F155" s="214" t="s">
        <v>219</v>
      </c>
      <c r="G155" s="214" t="s">
        <v>96</v>
      </c>
      <c r="H155" s="214" t="s">
        <v>219</v>
      </c>
      <c r="I155" s="214" t="s">
        <v>97</v>
      </c>
      <c r="J155" s="214">
        <v>0.12</v>
      </c>
      <c r="K155" s="214" t="s">
        <v>110</v>
      </c>
      <c r="L155" s="214" t="s">
        <v>96</v>
      </c>
      <c r="M155" s="214" t="s">
        <v>109</v>
      </c>
      <c r="N155" s="215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  <c r="BD155" s="216"/>
      <c r="BE155" s="216"/>
      <c r="BF155" s="216"/>
      <c r="BG155" s="216"/>
      <c r="BH155" s="216"/>
      <c r="BI155" s="216"/>
      <c r="BJ155" s="216"/>
      <c r="BK155" s="216"/>
      <c r="BL155" s="216"/>
      <c r="BM155" s="217"/>
    </row>
    <row r="156" spans="1:65">
      <c r="A156" s="29"/>
      <c r="B156" s="20" t="s">
        <v>268</v>
      </c>
      <c r="C156" s="12"/>
      <c r="D156" s="220" t="s">
        <v>632</v>
      </c>
      <c r="E156" s="220" t="s">
        <v>632</v>
      </c>
      <c r="F156" s="220">
        <v>2.02</v>
      </c>
      <c r="G156" s="220" t="s">
        <v>632</v>
      </c>
      <c r="H156" s="220" t="s">
        <v>632</v>
      </c>
      <c r="I156" s="220" t="s">
        <v>632</v>
      </c>
      <c r="J156" s="220">
        <v>0.12833333333333333</v>
      </c>
      <c r="K156" s="220" t="s">
        <v>632</v>
      </c>
      <c r="L156" s="220" t="s">
        <v>632</v>
      </c>
      <c r="M156" s="220" t="s">
        <v>632</v>
      </c>
      <c r="N156" s="215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6"/>
      <c r="BH156" s="216"/>
      <c r="BI156" s="216"/>
      <c r="BJ156" s="216"/>
      <c r="BK156" s="216"/>
      <c r="BL156" s="216"/>
      <c r="BM156" s="217"/>
    </row>
    <row r="157" spans="1:65">
      <c r="A157" s="29"/>
      <c r="B157" s="3" t="s">
        <v>269</v>
      </c>
      <c r="C157" s="28"/>
      <c r="D157" s="214" t="s">
        <v>632</v>
      </c>
      <c r="E157" s="214" t="s">
        <v>632</v>
      </c>
      <c r="F157" s="214">
        <v>2.2000000000000002</v>
      </c>
      <c r="G157" s="214" t="s">
        <v>632</v>
      </c>
      <c r="H157" s="214" t="s">
        <v>632</v>
      </c>
      <c r="I157" s="214" t="s">
        <v>632</v>
      </c>
      <c r="J157" s="214">
        <v>0.13</v>
      </c>
      <c r="K157" s="214" t="s">
        <v>632</v>
      </c>
      <c r="L157" s="214" t="s">
        <v>632</v>
      </c>
      <c r="M157" s="214" t="s">
        <v>632</v>
      </c>
      <c r="N157" s="215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  <c r="BD157" s="216"/>
      <c r="BE157" s="216"/>
      <c r="BF157" s="216"/>
      <c r="BG157" s="216"/>
      <c r="BH157" s="216"/>
      <c r="BI157" s="216"/>
      <c r="BJ157" s="216"/>
      <c r="BK157" s="216"/>
      <c r="BL157" s="216"/>
      <c r="BM157" s="217"/>
    </row>
    <row r="158" spans="1:65">
      <c r="A158" s="29"/>
      <c r="B158" s="3" t="s">
        <v>270</v>
      </c>
      <c r="C158" s="28"/>
      <c r="D158" s="214" t="s">
        <v>632</v>
      </c>
      <c r="E158" s="214" t="s">
        <v>632</v>
      </c>
      <c r="F158" s="214">
        <v>0.62609903369994213</v>
      </c>
      <c r="G158" s="214" t="s">
        <v>632</v>
      </c>
      <c r="H158" s="214" t="s">
        <v>632</v>
      </c>
      <c r="I158" s="214" t="s">
        <v>632</v>
      </c>
      <c r="J158" s="214">
        <v>7.5277265270908165E-3</v>
      </c>
      <c r="K158" s="214" t="s">
        <v>632</v>
      </c>
      <c r="L158" s="214" t="s">
        <v>632</v>
      </c>
      <c r="M158" s="214" t="s">
        <v>632</v>
      </c>
      <c r="N158" s="215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  <c r="BD158" s="216"/>
      <c r="BE158" s="216"/>
      <c r="BF158" s="216"/>
      <c r="BG158" s="216"/>
      <c r="BH158" s="216"/>
      <c r="BI158" s="216"/>
      <c r="BJ158" s="216"/>
      <c r="BK158" s="216"/>
      <c r="BL158" s="216"/>
      <c r="BM158" s="217"/>
    </row>
    <row r="159" spans="1:65">
      <c r="A159" s="29"/>
      <c r="B159" s="3" t="s">
        <v>86</v>
      </c>
      <c r="C159" s="28"/>
      <c r="D159" s="13" t="s">
        <v>632</v>
      </c>
      <c r="E159" s="13" t="s">
        <v>632</v>
      </c>
      <c r="F159" s="13">
        <v>0.30995001668313965</v>
      </c>
      <c r="G159" s="13" t="s">
        <v>632</v>
      </c>
      <c r="H159" s="13" t="s">
        <v>632</v>
      </c>
      <c r="I159" s="13" t="s">
        <v>632</v>
      </c>
      <c r="J159" s="13">
        <v>5.8657609302006364E-2</v>
      </c>
      <c r="K159" s="13" t="s">
        <v>632</v>
      </c>
      <c r="L159" s="13" t="s">
        <v>632</v>
      </c>
      <c r="M159" s="13" t="s">
        <v>632</v>
      </c>
      <c r="N159" s="145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271</v>
      </c>
      <c r="C160" s="28"/>
      <c r="D160" s="13" t="s">
        <v>632</v>
      </c>
      <c r="E160" s="13" t="s">
        <v>632</v>
      </c>
      <c r="F160" s="13" t="s">
        <v>632</v>
      </c>
      <c r="G160" s="13" t="s">
        <v>632</v>
      </c>
      <c r="H160" s="13" t="s">
        <v>632</v>
      </c>
      <c r="I160" s="13" t="s">
        <v>632</v>
      </c>
      <c r="J160" s="13" t="s">
        <v>632</v>
      </c>
      <c r="K160" s="13" t="s">
        <v>632</v>
      </c>
      <c r="L160" s="13" t="s">
        <v>632</v>
      </c>
      <c r="M160" s="13" t="s">
        <v>632</v>
      </c>
      <c r="N160" s="145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45" t="s">
        <v>272</v>
      </c>
      <c r="C161" s="46"/>
      <c r="D161" s="44">
        <v>0.2</v>
      </c>
      <c r="E161" s="44">
        <v>1.96</v>
      </c>
      <c r="F161" s="44">
        <v>0.2</v>
      </c>
      <c r="G161" s="44">
        <v>1.96</v>
      </c>
      <c r="H161" s="44">
        <v>0.6</v>
      </c>
      <c r="I161" s="44">
        <v>0.68</v>
      </c>
      <c r="J161" s="44">
        <v>0.67</v>
      </c>
      <c r="K161" s="44">
        <v>0.71</v>
      </c>
      <c r="L161" s="44">
        <v>1.96</v>
      </c>
      <c r="M161" s="44">
        <v>0.61</v>
      </c>
      <c r="N161" s="145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3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BM162" s="53"/>
    </row>
    <row r="163" spans="1:65" ht="15">
      <c r="B163" s="8" t="s">
        <v>557</v>
      </c>
      <c r="BM163" s="27" t="s">
        <v>66</v>
      </c>
    </row>
    <row r="164" spans="1:65" ht="15">
      <c r="A164" s="24" t="s">
        <v>22</v>
      </c>
      <c r="B164" s="18" t="s">
        <v>117</v>
      </c>
      <c r="C164" s="15" t="s">
        <v>118</v>
      </c>
      <c r="D164" s="16" t="s">
        <v>240</v>
      </c>
      <c r="E164" s="17" t="s">
        <v>240</v>
      </c>
      <c r="F164" s="17" t="s">
        <v>240</v>
      </c>
      <c r="G164" s="17" t="s">
        <v>240</v>
      </c>
      <c r="H164" s="17" t="s">
        <v>240</v>
      </c>
      <c r="I164" s="17" t="s">
        <v>240</v>
      </c>
      <c r="J164" s="17" t="s">
        <v>240</v>
      </c>
      <c r="K164" s="17" t="s">
        <v>240</v>
      </c>
      <c r="L164" s="17" t="s">
        <v>240</v>
      </c>
      <c r="M164" s="17" t="s">
        <v>240</v>
      </c>
      <c r="N164" s="17" t="s">
        <v>240</v>
      </c>
      <c r="O164" s="17" t="s">
        <v>240</v>
      </c>
      <c r="P164" s="145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241</v>
      </c>
      <c r="C165" s="9" t="s">
        <v>241</v>
      </c>
      <c r="D165" s="143" t="s">
        <v>243</v>
      </c>
      <c r="E165" s="144" t="s">
        <v>247</v>
      </c>
      <c r="F165" s="144" t="s">
        <v>248</v>
      </c>
      <c r="G165" s="144" t="s">
        <v>249</v>
      </c>
      <c r="H165" s="144" t="s">
        <v>251</v>
      </c>
      <c r="I165" s="144" t="s">
        <v>253</v>
      </c>
      <c r="J165" s="144" t="s">
        <v>254</v>
      </c>
      <c r="K165" s="144" t="s">
        <v>257</v>
      </c>
      <c r="L165" s="144" t="s">
        <v>258</v>
      </c>
      <c r="M165" s="144" t="s">
        <v>259</v>
      </c>
      <c r="N165" s="144" t="s">
        <v>260</v>
      </c>
      <c r="O165" s="144" t="s">
        <v>285</v>
      </c>
      <c r="P165" s="145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308</v>
      </c>
      <c r="E166" s="11" t="s">
        <v>103</v>
      </c>
      <c r="F166" s="11" t="s">
        <v>103</v>
      </c>
      <c r="G166" s="11" t="s">
        <v>99</v>
      </c>
      <c r="H166" s="11" t="s">
        <v>103</v>
      </c>
      <c r="I166" s="11" t="s">
        <v>308</v>
      </c>
      <c r="J166" s="11" t="s">
        <v>103</v>
      </c>
      <c r="K166" s="11" t="s">
        <v>103</v>
      </c>
      <c r="L166" s="11" t="s">
        <v>308</v>
      </c>
      <c r="M166" s="11" t="s">
        <v>100</v>
      </c>
      <c r="N166" s="11" t="s">
        <v>99</v>
      </c>
      <c r="O166" s="11" t="s">
        <v>308</v>
      </c>
      <c r="P166" s="145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145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8">
        <v>1</v>
      </c>
      <c r="C168" s="14">
        <v>1</v>
      </c>
      <c r="D168" s="218">
        <v>14.9</v>
      </c>
      <c r="E168" s="223">
        <v>14</v>
      </c>
      <c r="F168" s="218">
        <v>14.746054000000001</v>
      </c>
      <c r="G168" s="218">
        <v>18.899999999999999</v>
      </c>
      <c r="H168" s="218">
        <v>14.5</v>
      </c>
      <c r="I168" s="218">
        <v>16.5</v>
      </c>
      <c r="J168" s="218">
        <v>15.7</v>
      </c>
      <c r="K168" s="218">
        <v>15.9</v>
      </c>
      <c r="L168" s="218">
        <v>15.94</v>
      </c>
      <c r="M168" s="218">
        <v>15.885923200371563</v>
      </c>
      <c r="N168" s="223">
        <v>17</v>
      </c>
      <c r="O168" s="218">
        <v>18.5</v>
      </c>
      <c r="P168" s="215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  <c r="AA168" s="216"/>
      <c r="AB168" s="216"/>
      <c r="AC168" s="216"/>
      <c r="AD168" s="216"/>
      <c r="AE168" s="216"/>
      <c r="AF168" s="216"/>
      <c r="AG168" s="216"/>
      <c r="AH168" s="216"/>
      <c r="AI168" s="216"/>
      <c r="AJ168" s="216"/>
      <c r="AK168" s="216"/>
      <c r="AL168" s="216"/>
      <c r="AM168" s="216"/>
      <c r="AN168" s="216"/>
      <c r="AO168" s="216"/>
      <c r="AP168" s="216"/>
      <c r="AQ168" s="216"/>
      <c r="AR168" s="216"/>
      <c r="AS168" s="216"/>
      <c r="AT168" s="216"/>
      <c r="AU168" s="216"/>
      <c r="AV168" s="216"/>
      <c r="AW168" s="216"/>
      <c r="AX168" s="216"/>
      <c r="AY168" s="216"/>
      <c r="AZ168" s="216"/>
      <c r="BA168" s="216"/>
      <c r="BB168" s="216"/>
      <c r="BC168" s="216"/>
      <c r="BD168" s="216"/>
      <c r="BE168" s="216"/>
      <c r="BF168" s="216"/>
      <c r="BG168" s="216"/>
      <c r="BH168" s="216"/>
      <c r="BI168" s="216"/>
      <c r="BJ168" s="216"/>
      <c r="BK168" s="216"/>
      <c r="BL168" s="216"/>
      <c r="BM168" s="219">
        <v>1</v>
      </c>
    </row>
    <row r="169" spans="1:65">
      <c r="A169" s="29"/>
      <c r="B169" s="19">
        <v>1</v>
      </c>
      <c r="C169" s="9">
        <v>2</v>
      </c>
      <c r="D169" s="214">
        <v>15.2</v>
      </c>
      <c r="E169" s="224">
        <v>13</v>
      </c>
      <c r="F169" s="214">
        <v>14.935307999999999</v>
      </c>
      <c r="G169" s="214">
        <v>19.399999999999999</v>
      </c>
      <c r="H169" s="214">
        <v>14.4</v>
      </c>
      <c r="I169" s="214">
        <v>16.600000000000001</v>
      </c>
      <c r="J169" s="214">
        <v>15.2</v>
      </c>
      <c r="K169" s="214">
        <v>16.3</v>
      </c>
      <c r="L169" s="214">
        <v>16.350000000000001</v>
      </c>
      <c r="M169" s="214">
        <v>17.062234939100364</v>
      </c>
      <c r="N169" s="224">
        <v>18</v>
      </c>
      <c r="O169" s="214">
        <v>17.8</v>
      </c>
      <c r="P169" s="215"/>
      <c r="Q169" s="216"/>
      <c r="R169" s="216"/>
      <c r="S169" s="216"/>
      <c r="T169" s="216"/>
      <c r="U169" s="216"/>
      <c r="V169" s="216"/>
      <c r="W169" s="216"/>
      <c r="X169" s="216"/>
      <c r="Y169" s="216"/>
      <c r="Z169" s="216"/>
      <c r="AA169" s="216"/>
      <c r="AB169" s="216"/>
      <c r="AC169" s="216"/>
      <c r="AD169" s="216"/>
      <c r="AE169" s="216"/>
      <c r="AF169" s="216"/>
      <c r="AG169" s="216"/>
      <c r="AH169" s="216"/>
      <c r="AI169" s="216"/>
      <c r="AJ169" s="216"/>
      <c r="AK169" s="216"/>
      <c r="AL169" s="216"/>
      <c r="AM169" s="216"/>
      <c r="AN169" s="216"/>
      <c r="AO169" s="216"/>
      <c r="AP169" s="216"/>
      <c r="AQ169" s="216"/>
      <c r="AR169" s="216"/>
      <c r="AS169" s="216"/>
      <c r="AT169" s="216"/>
      <c r="AU169" s="216"/>
      <c r="AV169" s="216"/>
      <c r="AW169" s="216"/>
      <c r="AX169" s="216"/>
      <c r="AY169" s="216"/>
      <c r="AZ169" s="216"/>
      <c r="BA169" s="216"/>
      <c r="BB169" s="216"/>
      <c r="BC169" s="216"/>
      <c r="BD169" s="216"/>
      <c r="BE169" s="216"/>
      <c r="BF169" s="216"/>
      <c r="BG169" s="216"/>
      <c r="BH169" s="216"/>
      <c r="BI169" s="216"/>
      <c r="BJ169" s="216"/>
      <c r="BK169" s="216"/>
      <c r="BL169" s="216"/>
      <c r="BM169" s="219" t="e">
        <v>#N/A</v>
      </c>
    </row>
    <row r="170" spans="1:65">
      <c r="A170" s="29"/>
      <c r="B170" s="19">
        <v>1</v>
      </c>
      <c r="C170" s="9">
        <v>3</v>
      </c>
      <c r="D170" s="214">
        <v>15</v>
      </c>
      <c r="E170" s="224">
        <v>16</v>
      </c>
      <c r="F170" s="214">
        <v>14.818093000000003</v>
      </c>
      <c r="G170" s="214">
        <v>19</v>
      </c>
      <c r="H170" s="214">
        <v>14.1</v>
      </c>
      <c r="I170" s="214">
        <v>16.5</v>
      </c>
      <c r="J170" s="214">
        <v>15</v>
      </c>
      <c r="K170" s="214">
        <v>15.9</v>
      </c>
      <c r="L170" s="214">
        <v>16.37</v>
      </c>
      <c r="M170" s="214">
        <v>16.650027988316047</v>
      </c>
      <c r="N170" s="224">
        <v>16</v>
      </c>
      <c r="O170" s="214">
        <v>17.2</v>
      </c>
      <c r="P170" s="215"/>
      <c r="Q170" s="216"/>
      <c r="R170" s="216"/>
      <c r="S170" s="216"/>
      <c r="T170" s="216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  <c r="AL170" s="216"/>
      <c r="AM170" s="216"/>
      <c r="AN170" s="216"/>
      <c r="AO170" s="216"/>
      <c r="AP170" s="216"/>
      <c r="AQ170" s="216"/>
      <c r="AR170" s="216"/>
      <c r="AS170" s="216"/>
      <c r="AT170" s="216"/>
      <c r="AU170" s="216"/>
      <c r="AV170" s="216"/>
      <c r="AW170" s="216"/>
      <c r="AX170" s="216"/>
      <c r="AY170" s="216"/>
      <c r="AZ170" s="216"/>
      <c r="BA170" s="216"/>
      <c r="BB170" s="216"/>
      <c r="BC170" s="216"/>
      <c r="BD170" s="216"/>
      <c r="BE170" s="216"/>
      <c r="BF170" s="216"/>
      <c r="BG170" s="216"/>
      <c r="BH170" s="216"/>
      <c r="BI170" s="216"/>
      <c r="BJ170" s="216"/>
      <c r="BK170" s="216"/>
      <c r="BL170" s="216"/>
      <c r="BM170" s="219">
        <v>16</v>
      </c>
    </row>
    <row r="171" spans="1:65">
      <c r="A171" s="29"/>
      <c r="B171" s="19">
        <v>1</v>
      </c>
      <c r="C171" s="9">
        <v>4</v>
      </c>
      <c r="D171" s="214">
        <v>15.1</v>
      </c>
      <c r="E171" s="224">
        <v>32</v>
      </c>
      <c r="F171" s="214">
        <v>14.870799999999999</v>
      </c>
      <c r="G171" s="214">
        <v>17.100000000000001</v>
      </c>
      <c r="H171" s="214">
        <v>13.8</v>
      </c>
      <c r="I171" s="214">
        <v>17</v>
      </c>
      <c r="J171" s="214">
        <v>14.8</v>
      </c>
      <c r="K171" s="214">
        <v>16.100000000000001</v>
      </c>
      <c r="L171" s="214">
        <v>16.37</v>
      </c>
      <c r="M171" s="214">
        <v>17.209057686453729</v>
      </c>
      <c r="N171" s="224">
        <v>17</v>
      </c>
      <c r="O171" s="214">
        <v>19</v>
      </c>
      <c r="P171" s="215"/>
      <c r="Q171" s="216"/>
      <c r="R171" s="216"/>
      <c r="S171" s="216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6"/>
      <c r="AT171" s="216"/>
      <c r="AU171" s="216"/>
      <c r="AV171" s="216"/>
      <c r="AW171" s="216"/>
      <c r="AX171" s="216"/>
      <c r="AY171" s="216"/>
      <c r="AZ171" s="216"/>
      <c r="BA171" s="216"/>
      <c r="BB171" s="216"/>
      <c r="BC171" s="216"/>
      <c r="BD171" s="216"/>
      <c r="BE171" s="216"/>
      <c r="BF171" s="216"/>
      <c r="BG171" s="216"/>
      <c r="BH171" s="216"/>
      <c r="BI171" s="216"/>
      <c r="BJ171" s="216"/>
      <c r="BK171" s="216"/>
      <c r="BL171" s="216"/>
      <c r="BM171" s="219">
        <v>16.174477448803724</v>
      </c>
    </row>
    <row r="172" spans="1:65">
      <c r="A172" s="29"/>
      <c r="B172" s="19">
        <v>1</v>
      </c>
      <c r="C172" s="9">
        <v>5</v>
      </c>
      <c r="D172" s="214">
        <v>14.9</v>
      </c>
      <c r="E172" s="224">
        <v>12</v>
      </c>
      <c r="F172" s="214">
        <v>14.811989000000001</v>
      </c>
      <c r="G172" s="214">
        <v>19.399999999999999</v>
      </c>
      <c r="H172" s="214">
        <v>14.1</v>
      </c>
      <c r="I172" s="214">
        <v>16.600000000000001</v>
      </c>
      <c r="J172" s="214">
        <v>15.2</v>
      </c>
      <c r="K172" s="214">
        <v>16.2</v>
      </c>
      <c r="L172" s="214">
        <v>16.79</v>
      </c>
      <c r="M172" s="214">
        <v>16.239025716057782</v>
      </c>
      <c r="N172" s="224">
        <v>16</v>
      </c>
      <c r="O172" s="214">
        <v>17.5</v>
      </c>
      <c r="P172" s="215"/>
      <c r="Q172" s="216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6"/>
      <c r="BB172" s="216"/>
      <c r="BC172" s="216"/>
      <c r="BD172" s="216"/>
      <c r="BE172" s="216"/>
      <c r="BF172" s="216"/>
      <c r="BG172" s="216"/>
      <c r="BH172" s="216"/>
      <c r="BI172" s="216"/>
      <c r="BJ172" s="216"/>
      <c r="BK172" s="216"/>
      <c r="BL172" s="216"/>
      <c r="BM172" s="219">
        <v>83</v>
      </c>
    </row>
    <row r="173" spans="1:65">
      <c r="A173" s="29"/>
      <c r="B173" s="19">
        <v>1</v>
      </c>
      <c r="C173" s="9">
        <v>6</v>
      </c>
      <c r="D173" s="214">
        <v>15.299999999999999</v>
      </c>
      <c r="E173" s="224">
        <v>18</v>
      </c>
      <c r="F173" s="214">
        <v>14.371938999999999</v>
      </c>
      <c r="G173" s="214">
        <v>19.5</v>
      </c>
      <c r="H173" s="214">
        <v>14.3</v>
      </c>
      <c r="I173" s="214">
        <v>16.899999999999999</v>
      </c>
      <c r="J173" s="214">
        <v>15.400000000000002</v>
      </c>
      <c r="K173" s="214">
        <v>16</v>
      </c>
      <c r="L173" s="214">
        <v>16.21</v>
      </c>
      <c r="M173" s="214">
        <v>17.03819439792413</v>
      </c>
      <c r="N173" s="224">
        <v>19</v>
      </c>
      <c r="O173" s="214">
        <v>17.100000000000001</v>
      </c>
      <c r="P173" s="215"/>
      <c r="Q173" s="216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/>
    </row>
    <row r="174" spans="1:65">
      <c r="A174" s="29"/>
      <c r="B174" s="20" t="s">
        <v>268</v>
      </c>
      <c r="C174" s="12"/>
      <c r="D174" s="220">
        <v>15.066666666666668</v>
      </c>
      <c r="E174" s="220">
        <v>17.5</v>
      </c>
      <c r="F174" s="220">
        <v>14.7590305</v>
      </c>
      <c r="G174" s="220">
        <v>18.883333333333336</v>
      </c>
      <c r="H174" s="220">
        <v>14.199999999999998</v>
      </c>
      <c r="I174" s="220">
        <v>16.683333333333334</v>
      </c>
      <c r="J174" s="220">
        <v>15.216666666666669</v>
      </c>
      <c r="K174" s="220">
        <v>16.066666666666666</v>
      </c>
      <c r="L174" s="220">
        <v>16.338333333333335</v>
      </c>
      <c r="M174" s="220">
        <v>16.680743988037268</v>
      </c>
      <c r="N174" s="220">
        <v>17.166666666666668</v>
      </c>
      <c r="O174" s="220">
        <v>17.849999999999998</v>
      </c>
      <c r="P174" s="215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/>
    </row>
    <row r="175" spans="1:65">
      <c r="A175" s="29"/>
      <c r="B175" s="3" t="s">
        <v>269</v>
      </c>
      <c r="C175" s="28"/>
      <c r="D175" s="214">
        <v>15.05</v>
      </c>
      <c r="E175" s="214">
        <v>15</v>
      </c>
      <c r="F175" s="214">
        <v>14.815041000000001</v>
      </c>
      <c r="G175" s="214">
        <v>19.2</v>
      </c>
      <c r="H175" s="214">
        <v>14.2</v>
      </c>
      <c r="I175" s="214">
        <v>16.600000000000001</v>
      </c>
      <c r="J175" s="214">
        <v>15.2</v>
      </c>
      <c r="K175" s="214">
        <v>16.05</v>
      </c>
      <c r="L175" s="214">
        <v>16.36</v>
      </c>
      <c r="M175" s="214">
        <v>16.844111193120089</v>
      </c>
      <c r="N175" s="214">
        <v>17</v>
      </c>
      <c r="O175" s="214">
        <v>17.649999999999999</v>
      </c>
      <c r="P175" s="215"/>
      <c r="Q175" s="216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/>
    </row>
    <row r="176" spans="1:65">
      <c r="A176" s="29"/>
      <c r="B176" s="3" t="s">
        <v>270</v>
      </c>
      <c r="C176" s="28"/>
      <c r="D176" s="23">
        <v>0.16329931618554464</v>
      </c>
      <c r="E176" s="23">
        <v>7.4229374239582544</v>
      </c>
      <c r="F176" s="23">
        <v>0.19993367834834649</v>
      </c>
      <c r="G176" s="23">
        <v>0.90645830939247563</v>
      </c>
      <c r="H176" s="23">
        <v>0.25298221281347028</v>
      </c>
      <c r="I176" s="23">
        <v>0.21369760566432758</v>
      </c>
      <c r="J176" s="23">
        <v>0.31251666622224583</v>
      </c>
      <c r="K176" s="23">
        <v>0.16329931618554519</v>
      </c>
      <c r="L176" s="23">
        <v>0.27614609659864214</v>
      </c>
      <c r="M176" s="23">
        <v>0.52539891399787642</v>
      </c>
      <c r="N176" s="23">
        <v>1.1690451944500122</v>
      </c>
      <c r="O176" s="23">
        <v>0.7556454194925023</v>
      </c>
      <c r="P176" s="145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9"/>
      <c r="B177" s="3" t="s">
        <v>86</v>
      </c>
      <c r="C177" s="28"/>
      <c r="D177" s="13">
        <v>1.0838450189306058E-2</v>
      </c>
      <c r="E177" s="13">
        <v>0.42416785279761454</v>
      </c>
      <c r="F177" s="13">
        <v>1.3546531958745292E-2</v>
      </c>
      <c r="G177" s="13">
        <v>4.8003087876035772E-2</v>
      </c>
      <c r="H177" s="13">
        <v>1.7815648789681008E-2</v>
      </c>
      <c r="I177" s="13">
        <v>1.2809047292567087E-2</v>
      </c>
      <c r="J177" s="13">
        <v>2.0537787484484937E-2</v>
      </c>
      <c r="K177" s="13">
        <v>1.0163857853872107E-2</v>
      </c>
      <c r="L177" s="13">
        <v>1.6901729874445097E-2</v>
      </c>
      <c r="M177" s="13">
        <v>3.1497330956860831E-2</v>
      </c>
      <c r="N177" s="13">
        <v>6.8099720065049246E-2</v>
      </c>
      <c r="O177" s="13">
        <v>4.233307672226904E-2</v>
      </c>
      <c r="P177" s="145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9"/>
      <c r="B178" s="3" t="s">
        <v>271</v>
      </c>
      <c r="C178" s="28"/>
      <c r="D178" s="13">
        <v>-6.8491287316301608E-2</v>
      </c>
      <c r="E178" s="13">
        <v>8.195149150208314E-2</v>
      </c>
      <c r="F178" s="13">
        <v>-8.7511139280014971E-2</v>
      </c>
      <c r="G178" s="13">
        <v>0.16747718083034346</v>
      </c>
      <c r="H178" s="13">
        <v>-0.12207364689545264</v>
      </c>
      <c r="I178" s="13">
        <v>3.1460421898652724E-2</v>
      </c>
      <c r="J178" s="13">
        <v>-5.9217417389140881E-2</v>
      </c>
      <c r="K178" s="13">
        <v>-6.6654878018969077E-3</v>
      </c>
      <c r="L178" s="13">
        <v>1.0130521066183062E-2</v>
      </c>
      <c r="M178" s="13">
        <v>3.1300333555504656E-2</v>
      </c>
      <c r="N178" s="13">
        <v>6.1342891663948462E-2</v>
      </c>
      <c r="O178" s="13">
        <v>0.10359052133212487</v>
      </c>
      <c r="P178" s="145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45" t="s">
        <v>272</v>
      </c>
      <c r="C179" s="46"/>
      <c r="D179" s="44">
        <v>0.72</v>
      </c>
      <c r="E179" s="44" t="s">
        <v>273</v>
      </c>
      <c r="F179" s="44">
        <v>0.92</v>
      </c>
      <c r="G179" s="44">
        <v>1.7</v>
      </c>
      <c r="H179" s="44">
        <v>1.27</v>
      </c>
      <c r="I179" s="44">
        <v>0.31</v>
      </c>
      <c r="J179" s="44">
        <v>0.63</v>
      </c>
      <c r="K179" s="44">
        <v>0.09</v>
      </c>
      <c r="L179" s="44">
        <v>0.09</v>
      </c>
      <c r="M179" s="44">
        <v>0.3</v>
      </c>
      <c r="N179" s="44" t="s">
        <v>273</v>
      </c>
      <c r="O179" s="44">
        <v>1.05</v>
      </c>
      <c r="P179" s="145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30" t="s">
        <v>312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BM180" s="53"/>
    </row>
    <row r="181" spans="1:65">
      <c r="BM181" s="53"/>
    </row>
    <row r="182" spans="1:65" ht="15">
      <c r="B182" s="8" t="s">
        <v>558</v>
      </c>
      <c r="BM182" s="27" t="s">
        <v>66</v>
      </c>
    </row>
    <row r="183" spans="1:65" ht="15">
      <c r="A183" s="24" t="s">
        <v>25</v>
      </c>
      <c r="B183" s="18" t="s">
        <v>117</v>
      </c>
      <c r="C183" s="15" t="s">
        <v>118</v>
      </c>
      <c r="D183" s="16" t="s">
        <v>240</v>
      </c>
      <c r="E183" s="17" t="s">
        <v>240</v>
      </c>
      <c r="F183" s="17" t="s">
        <v>240</v>
      </c>
      <c r="G183" s="17" t="s">
        <v>240</v>
      </c>
      <c r="H183" s="17" t="s">
        <v>240</v>
      </c>
      <c r="I183" s="17" t="s">
        <v>240</v>
      </c>
      <c r="J183" s="17" t="s">
        <v>240</v>
      </c>
      <c r="K183" s="17" t="s">
        <v>240</v>
      </c>
      <c r="L183" s="17" t="s">
        <v>240</v>
      </c>
      <c r="M183" s="17" t="s">
        <v>240</v>
      </c>
      <c r="N183" s="17" t="s">
        <v>240</v>
      </c>
      <c r="O183" s="17" t="s">
        <v>240</v>
      </c>
      <c r="P183" s="17" t="s">
        <v>240</v>
      </c>
      <c r="Q183" s="17" t="s">
        <v>240</v>
      </c>
      <c r="R183" s="17" t="s">
        <v>240</v>
      </c>
      <c r="S183" s="17" t="s">
        <v>240</v>
      </c>
      <c r="T183" s="17" t="s">
        <v>240</v>
      </c>
      <c r="U183" s="17" t="s">
        <v>240</v>
      </c>
      <c r="V183" s="17" t="s">
        <v>240</v>
      </c>
      <c r="W183" s="145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241</v>
      </c>
      <c r="C184" s="9" t="s">
        <v>241</v>
      </c>
      <c r="D184" s="143" t="s">
        <v>243</v>
      </c>
      <c r="E184" s="144" t="s">
        <v>244</v>
      </c>
      <c r="F184" s="144" t="s">
        <v>245</v>
      </c>
      <c r="G184" s="144" t="s">
        <v>246</v>
      </c>
      <c r="H184" s="144" t="s">
        <v>248</v>
      </c>
      <c r="I184" s="144" t="s">
        <v>249</v>
      </c>
      <c r="J184" s="144" t="s">
        <v>250</v>
      </c>
      <c r="K184" s="144" t="s">
        <v>251</v>
      </c>
      <c r="L184" s="144" t="s">
        <v>252</v>
      </c>
      <c r="M184" s="144" t="s">
        <v>253</v>
      </c>
      <c r="N184" s="144" t="s">
        <v>254</v>
      </c>
      <c r="O184" s="144" t="s">
        <v>255</v>
      </c>
      <c r="P184" s="144" t="s">
        <v>257</v>
      </c>
      <c r="Q184" s="144" t="s">
        <v>258</v>
      </c>
      <c r="R184" s="144" t="s">
        <v>259</v>
      </c>
      <c r="S184" s="144" t="s">
        <v>260</v>
      </c>
      <c r="T184" s="144" t="s">
        <v>283</v>
      </c>
      <c r="U184" s="144" t="s">
        <v>285</v>
      </c>
      <c r="V184" s="144" t="s">
        <v>261</v>
      </c>
      <c r="W184" s="145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308</v>
      </c>
      <c r="E185" s="11" t="s">
        <v>104</v>
      </c>
      <c r="F185" s="11" t="s">
        <v>103</v>
      </c>
      <c r="G185" s="11" t="s">
        <v>104</v>
      </c>
      <c r="H185" s="11" t="s">
        <v>103</v>
      </c>
      <c r="I185" s="11" t="s">
        <v>103</v>
      </c>
      <c r="J185" s="11" t="s">
        <v>104</v>
      </c>
      <c r="K185" s="11" t="s">
        <v>103</v>
      </c>
      <c r="L185" s="11" t="s">
        <v>104</v>
      </c>
      <c r="M185" s="11" t="s">
        <v>308</v>
      </c>
      <c r="N185" s="11" t="s">
        <v>103</v>
      </c>
      <c r="O185" s="11" t="s">
        <v>104</v>
      </c>
      <c r="P185" s="11" t="s">
        <v>103</v>
      </c>
      <c r="Q185" s="11" t="s">
        <v>308</v>
      </c>
      <c r="R185" s="11" t="s">
        <v>100</v>
      </c>
      <c r="S185" s="11" t="s">
        <v>99</v>
      </c>
      <c r="T185" s="11" t="s">
        <v>103</v>
      </c>
      <c r="U185" s="11" t="s">
        <v>308</v>
      </c>
      <c r="V185" s="11" t="s">
        <v>104</v>
      </c>
      <c r="W185" s="145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145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8">
        <v>1</v>
      </c>
      <c r="C187" s="14">
        <v>1</v>
      </c>
      <c r="D187" s="205">
        <v>102</v>
      </c>
      <c r="E187" s="205">
        <v>120</v>
      </c>
      <c r="F187" s="205">
        <v>102</v>
      </c>
      <c r="G187" s="205">
        <v>109.99999999999999</v>
      </c>
      <c r="H187" s="205">
        <v>104.583787</v>
      </c>
      <c r="I187" s="205">
        <v>102</v>
      </c>
      <c r="J187" s="205">
        <v>109.99999999999999</v>
      </c>
      <c r="K187" s="221">
        <v>94</v>
      </c>
      <c r="L187" s="221">
        <v>120</v>
      </c>
      <c r="M187" s="205">
        <v>109</v>
      </c>
      <c r="N187" s="205">
        <v>105</v>
      </c>
      <c r="O187" s="205">
        <v>120</v>
      </c>
      <c r="P187" s="205">
        <v>105</v>
      </c>
      <c r="Q187" s="205">
        <v>102</v>
      </c>
      <c r="R187" s="205">
        <v>105.80320927803747</v>
      </c>
      <c r="S187" s="205">
        <v>106</v>
      </c>
      <c r="T187" s="205">
        <v>97.114294693032008</v>
      </c>
      <c r="U187" s="205">
        <v>114</v>
      </c>
      <c r="V187" s="221">
        <v>95</v>
      </c>
      <c r="W187" s="207"/>
      <c r="X187" s="208"/>
      <c r="Y187" s="208"/>
      <c r="Z187" s="208"/>
      <c r="AA187" s="208"/>
      <c r="AB187" s="208"/>
      <c r="AC187" s="208"/>
      <c r="AD187" s="208"/>
      <c r="AE187" s="208"/>
      <c r="AF187" s="208"/>
      <c r="AG187" s="208"/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  <c r="BI187" s="208"/>
      <c r="BJ187" s="208"/>
      <c r="BK187" s="208"/>
      <c r="BL187" s="208"/>
      <c r="BM187" s="209">
        <v>1</v>
      </c>
    </row>
    <row r="188" spans="1:65">
      <c r="A188" s="29"/>
      <c r="B188" s="19">
        <v>1</v>
      </c>
      <c r="C188" s="9">
        <v>2</v>
      </c>
      <c r="D188" s="211">
        <v>103</v>
      </c>
      <c r="E188" s="211">
        <v>109.99999999999999</v>
      </c>
      <c r="F188" s="211">
        <v>106</v>
      </c>
      <c r="G188" s="211">
        <v>100</v>
      </c>
      <c r="H188" s="211">
        <v>104.1585479</v>
      </c>
      <c r="I188" s="211">
        <v>107</v>
      </c>
      <c r="J188" s="211">
        <v>109.99999999999999</v>
      </c>
      <c r="K188" s="222">
        <v>91</v>
      </c>
      <c r="L188" s="222">
        <v>109.99999999999999</v>
      </c>
      <c r="M188" s="211">
        <v>102</v>
      </c>
      <c r="N188" s="211">
        <v>104</v>
      </c>
      <c r="O188" s="211">
        <v>120</v>
      </c>
      <c r="P188" s="211">
        <v>104</v>
      </c>
      <c r="Q188" s="211">
        <v>96</v>
      </c>
      <c r="R188" s="211">
        <v>103.13541862700211</v>
      </c>
      <c r="S188" s="211">
        <v>103</v>
      </c>
      <c r="T188" s="211">
        <v>97.605052585332913</v>
      </c>
      <c r="U188" s="211">
        <v>109</v>
      </c>
      <c r="V188" s="222">
        <v>97</v>
      </c>
      <c r="W188" s="207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9">
        <v>22</v>
      </c>
    </row>
    <row r="189" spans="1:65">
      <c r="A189" s="29"/>
      <c r="B189" s="19">
        <v>1</v>
      </c>
      <c r="C189" s="9">
        <v>3</v>
      </c>
      <c r="D189" s="211">
        <v>106</v>
      </c>
      <c r="E189" s="211">
        <v>100</v>
      </c>
      <c r="F189" s="211">
        <v>105</v>
      </c>
      <c r="G189" s="211">
        <v>109.99999999999999</v>
      </c>
      <c r="H189" s="211">
        <v>104.8114084</v>
      </c>
      <c r="I189" s="211">
        <v>104</v>
      </c>
      <c r="J189" s="211">
        <v>109.99999999999999</v>
      </c>
      <c r="K189" s="222">
        <v>89</v>
      </c>
      <c r="L189" s="222">
        <v>130</v>
      </c>
      <c r="M189" s="211">
        <v>101</v>
      </c>
      <c r="N189" s="211">
        <v>104</v>
      </c>
      <c r="O189" s="211">
        <v>100</v>
      </c>
      <c r="P189" s="211">
        <v>105</v>
      </c>
      <c r="Q189" s="211">
        <v>94.9</v>
      </c>
      <c r="R189" s="211">
        <v>104.59507961814009</v>
      </c>
      <c r="S189" s="211">
        <v>110</v>
      </c>
      <c r="T189" s="211">
        <v>94.956827304279614</v>
      </c>
      <c r="U189" s="211">
        <v>107</v>
      </c>
      <c r="V189" s="222">
        <v>93</v>
      </c>
      <c r="W189" s="207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9">
        <v>16</v>
      </c>
    </row>
    <row r="190" spans="1:65">
      <c r="A190" s="29"/>
      <c r="B190" s="19">
        <v>1</v>
      </c>
      <c r="C190" s="9">
        <v>4</v>
      </c>
      <c r="D190" s="211">
        <v>103</v>
      </c>
      <c r="E190" s="211">
        <v>109.99999999999999</v>
      </c>
      <c r="F190" s="211">
        <v>103</v>
      </c>
      <c r="G190" s="211">
        <v>109.99999999999999</v>
      </c>
      <c r="H190" s="211">
        <v>104.97372609999999</v>
      </c>
      <c r="I190" s="211">
        <v>104</v>
      </c>
      <c r="J190" s="211">
        <v>109.99999999999999</v>
      </c>
      <c r="K190" s="222">
        <v>88</v>
      </c>
      <c r="L190" s="222">
        <v>120</v>
      </c>
      <c r="M190" s="211">
        <v>104</v>
      </c>
      <c r="N190" s="211">
        <v>100</v>
      </c>
      <c r="O190" s="211">
        <v>109.99999999999999</v>
      </c>
      <c r="P190" s="211">
        <v>105</v>
      </c>
      <c r="Q190" s="211">
        <v>100.2</v>
      </c>
      <c r="R190" s="211">
        <v>103.38673675531143</v>
      </c>
      <c r="S190" s="211">
        <v>103</v>
      </c>
      <c r="T190" s="211">
        <v>95.730061627146213</v>
      </c>
      <c r="U190" s="211">
        <v>115</v>
      </c>
      <c r="V190" s="222">
        <v>94</v>
      </c>
      <c r="W190" s="207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9">
        <v>104.94679248804506</v>
      </c>
    </row>
    <row r="191" spans="1:65">
      <c r="A191" s="29"/>
      <c r="B191" s="19">
        <v>1</v>
      </c>
      <c r="C191" s="9">
        <v>5</v>
      </c>
      <c r="D191" s="211">
        <v>103</v>
      </c>
      <c r="E191" s="211">
        <v>100</v>
      </c>
      <c r="F191" s="211">
        <v>106</v>
      </c>
      <c r="G191" s="211">
        <v>109.99999999999999</v>
      </c>
      <c r="H191" s="211">
        <v>103.86192460000001</v>
      </c>
      <c r="I191" s="211">
        <v>108</v>
      </c>
      <c r="J191" s="211">
        <v>109.99999999999999</v>
      </c>
      <c r="K191" s="222">
        <v>91</v>
      </c>
      <c r="L191" s="222">
        <v>109.99999999999999</v>
      </c>
      <c r="M191" s="211">
        <v>105</v>
      </c>
      <c r="N191" s="211">
        <v>102</v>
      </c>
      <c r="O191" s="211">
        <v>100</v>
      </c>
      <c r="P191" s="211">
        <v>107</v>
      </c>
      <c r="Q191" s="211">
        <v>103.6</v>
      </c>
      <c r="R191" s="211">
        <v>103.0456750408928</v>
      </c>
      <c r="S191" s="211">
        <v>105</v>
      </c>
      <c r="T191" s="211">
        <v>98.481242665611916</v>
      </c>
      <c r="U191" s="211">
        <v>109</v>
      </c>
      <c r="V191" s="222">
        <v>97</v>
      </c>
      <c r="W191" s="207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9">
        <v>84</v>
      </c>
    </row>
    <row r="192" spans="1:65">
      <c r="A192" s="29"/>
      <c r="B192" s="19">
        <v>1</v>
      </c>
      <c r="C192" s="9">
        <v>6</v>
      </c>
      <c r="D192" s="211">
        <v>105</v>
      </c>
      <c r="E192" s="211">
        <v>109.99999999999999</v>
      </c>
      <c r="F192" s="211">
        <v>105</v>
      </c>
      <c r="G192" s="211">
        <v>100</v>
      </c>
      <c r="H192" s="211">
        <v>104.454132</v>
      </c>
      <c r="I192" s="211">
        <v>95</v>
      </c>
      <c r="J192" s="211">
        <v>100</v>
      </c>
      <c r="K192" s="222">
        <v>91</v>
      </c>
      <c r="L192" s="222">
        <v>120</v>
      </c>
      <c r="M192" s="211">
        <v>107</v>
      </c>
      <c r="N192" s="211">
        <v>106</v>
      </c>
      <c r="O192" s="211">
        <v>109.99999999999999</v>
      </c>
      <c r="P192" s="211">
        <v>112</v>
      </c>
      <c r="Q192" s="211">
        <v>103.1</v>
      </c>
      <c r="R192" s="211">
        <v>103.24634086659289</v>
      </c>
      <c r="S192" s="211">
        <v>102</v>
      </c>
      <c r="T192" s="211">
        <v>95.148613790944708</v>
      </c>
      <c r="U192" s="211">
        <v>107</v>
      </c>
      <c r="V192" s="222">
        <v>95</v>
      </c>
      <c r="W192" s="207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12"/>
    </row>
    <row r="193" spans="1:65">
      <c r="A193" s="29"/>
      <c r="B193" s="20" t="s">
        <v>268</v>
      </c>
      <c r="C193" s="12"/>
      <c r="D193" s="213">
        <v>103.66666666666667</v>
      </c>
      <c r="E193" s="213">
        <v>108.33333333333333</v>
      </c>
      <c r="F193" s="213">
        <v>104.5</v>
      </c>
      <c r="G193" s="213">
        <v>106.66666666666667</v>
      </c>
      <c r="H193" s="213">
        <v>104.473921</v>
      </c>
      <c r="I193" s="213">
        <v>103.33333333333333</v>
      </c>
      <c r="J193" s="213">
        <v>108.33333333333331</v>
      </c>
      <c r="K193" s="213">
        <v>90.666666666666671</v>
      </c>
      <c r="L193" s="213">
        <v>118.33333333333333</v>
      </c>
      <c r="M193" s="213">
        <v>104.66666666666667</v>
      </c>
      <c r="N193" s="213">
        <v>103.5</v>
      </c>
      <c r="O193" s="213">
        <v>110</v>
      </c>
      <c r="P193" s="213">
        <v>106.33333333333333</v>
      </c>
      <c r="Q193" s="213">
        <v>99.966666666666654</v>
      </c>
      <c r="R193" s="213">
        <v>103.86874336432946</v>
      </c>
      <c r="S193" s="213">
        <v>104.83333333333333</v>
      </c>
      <c r="T193" s="213">
        <v>96.506015444391224</v>
      </c>
      <c r="U193" s="213">
        <v>110.16666666666667</v>
      </c>
      <c r="V193" s="213">
        <v>95.166666666666671</v>
      </c>
      <c r="W193" s="207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12"/>
    </row>
    <row r="194" spans="1:65">
      <c r="A194" s="29"/>
      <c r="B194" s="3" t="s">
        <v>269</v>
      </c>
      <c r="C194" s="28"/>
      <c r="D194" s="211">
        <v>103</v>
      </c>
      <c r="E194" s="211">
        <v>109.99999999999999</v>
      </c>
      <c r="F194" s="211">
        <v>105</v>
      </c>
      <c r="G194" s="211">
        <v>109.99999999999999</v>
      </c>
      <c r="H194" s="211">
        <v>104.51895949999999</v>
      </c>
      <c r="I194" s="211">
        <v>104</v>
      </c>
      <c r="J194" s="211">
        <v>109.99999999999999</v>
      </c>
      <c r="K194" s="211">
        <v>91</v>
      </c>
      <c r="L194" s="211">
        <v>120</v>
      </c>
      <c r="M194" s="211">
        <v>104.5</v>
      </c>
      <c r="N194" s="211">
        <v>104</v>
      </c>
      <c r="O194" s="211">
        <v>109.99999999999999</v>
      </c>
      <c r="P194" s="211">
        <v>105</v>
      </c>
      <c r="Q194" s="211">
        <v>101.1</v>
      </c>
      <c r="R194" s="211">
        <v>103.31653881095215</v>
      </c>
      <c r="S194" s="211">
        <v>104</v>
      </c>
      <c r="T194" s="211">
        <v>96.422178160089118</v>
      </c>
      <c r="U194" s="211">
        <v>109</v>
      </c>
      <c r="V194" s="211">
        <v>95</v>
      </c>
      <c r="W194" s="207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12"/>
    </row>
    <row r="195" spans="1:65">
      <c r="A195" s="29"/>
      <c r="B195" s="3" t="s">
        <v>270</v>
      </c>
      <c r="C195" s="28"/>
      <c r="D195" s="211">
        <v>1.505545305418162</v>
      </c>
      <c r="E195" s="211">
        <v>7.5277265270908087</v>
      </c>
      <c r="F195" s="211">
        <v>1.6431676725154984</v>
      </c>
      <c r="G195" s="211">
        <v>5.1639777949432153</v>
      </c>
      <c r="H195" s="211">
        <v>0.41235053326952892</v>
      </c>
      <c r="I195" s="211">
        <v>4.6332134277050816</v>
      </c>
      <c r="J195" s="211">
        <v>4.0824829046386251</v>
      </c>
      <c r="K195" s="211">
        <v>2.0655911179772888</v>
      </c>
      <c r="L195" s="211">
        <v>7.5277265270908158</v>
      </c>
      <c r="M195" s="211">
        <v>3.011090610836324</v>
      </c>
      <c r="N195" s="211">
        <v>2.16794833886788</v>
      </c>
      <c r="O195" s="211">
        <v>8.9442719099991592</v>
      </c>
      <c r="P195" s="211">
        <v>2.9439202887759488</v>
      </c>
      <c r="Q195" s="211">
        <v>3.7044117841658259</v>
      </c>
      <c r="R195" s="211">
        <v>1.104956524089945</v>
      </c>
      <c r="S195" s="211">
        <v>2.9268868558020253</v>
      </c>
      <c r="T195" s="211">
        <v>1.4369437237196456</v>
      </c>
      <c r="U195" s="211">
        <v>3.488074922742725</v>
      </c>
      <c r="V195" s="211">
        <v>1.602081978759722</v>
      </c>
      <c r="W195" s="207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12"/>
    </row>
    <row r="196" spans="1:65">
      <c r="A196" s="29"/>
      <c r="B196" s="3" t="s">
        <v>86</v>
      </c>
      <c r="C196" s="28"/>
      <c r="D196" s="13">
        <v>1.4522945068342398E-2</v>
      </c>
      <c r="E196" s="13">
        <v>6.9486706403915161E-2</v>
      </c>
      <c r="F196" s="13">
        <v>1.5724092559956923E-2</v>
      </c>
      <c r="G196" s="13">
        <v>4.8412291827592643E-2</v>
      </c>
      <c r="H196" s="13">
        <v>3.946923110787896E-3</v>
      </c>
      <c r="I196" s="13">
        <v>4.483754930037176E-2</v>
      </c>
      <c r="J196" s="13">
        <v>3.7684457581279619E-2</v>
      </c>
      <c r="K196" s="13">
        <v>2.2782254977690684E-2</v>
      </c>
      <c r="L196" s="13">
        <v>6.3614590369781551E-2</v>
      </c>
      <c r="M196" s="13">
        <v>2.8768381632194178E-2</v>
      </c>
      <c r="N196" s="13">
        <v>2.0946360762008502E-2</v>
      </c>
      <c r="O196" s="13">
        <v>8.1311562818174171E-2</v>
      </c>
      <c r="P196" s="13">
        <v>2.7685770740839645E-2</v>
      </c>
      <c r="Q196" s="13">
        <v>3.7056469998324369E-2</v>
      </c>
      <c r="R196" s="13">
        <v>1.0638008011844384E-2</v>
      </c>
      <c r="S196" s="13">
        <v>2.791942946710994E-2</v>
      </c>
      <c r="T196" s="13">
        <v>1.4889680369693042E-2</v>
      </c>
      <c r="U196" s="13">
        <v>3.1661799601295539E-2</v>
      </c>
      <c r="V196" s="13">
        <v>1.6834486641958548E-2</v>
      </c>
      <c r="W196" s="145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3" t="s">
        <v>271</v>
      </c>
      <c r="C197" s="28"/>
      <c r="D197" s="13">
        <v>-1.2197855608824026E-2</v>
      </c>
      <c r="E197" s="13">
        <v>3.2269121952193558E-2</v>
      </c>
      <c r="F197" s="13">
        <v>-4.2573239014994657E-3</v>
      </c>
      <c r="G197" s="13">
        <v>1.6388058537544437E-2</v>
      </c>
      <c r="H197" s="13">
        <v>-4.5058212531738917E-3</v>
      </c>
      <c r="I197" s="13">
        <v>-1.5374068291753917E-2</v>
      </c>
      <c r="J197" s="13">
        <v>3.2269121952193336E-2</v>
      </c>
      <c r="K197" s="13">
        <v>-0.13607015024308722</v>
      </c>
      <c r="L197" s="13">
        <v>0.12755550244008829</v>
      </c>
      <c r="M197" s="13">
        <v>-2.6692175600345758E-3</v>
      </c>
      <c r="N197" s="13">
        <v>-1.3785961950289027E-2</v>
      </c>
      <c r="O197" s="13">
        <v>4.8150185366842679E-2</v>
      </c>
      <c r="P197" s="13">
        <v>1.3211845854614435E-2</v>
      </c>
      <c r="Q197" s="13">
        <v>-4.7453816389345205E-2</v>
      </c>
      <c r="R197" s="13">
        <v>-1.0272339898700689E-2</v>
      </c>
      <c r="S197" s="13">
        <v>-1.0811112185696858E-3</v>
      </c>
      <c r="T197" s="13">
        <v>-8.042910929950875E-2</v>
      </c>
      <c r="U197" s="13">
        <v>4.9738291708307569E-2</v>
      </c>
      <c r="V197" s="13">
        <v>-9.3191279023534634E-2</v>
      </c>
      <c r="W197" s="145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45" t="s">
        <v>272</v>
      </c>
      <c r="C198" s="46"/>
      <c r="D198" s="44">
        <v>0.26</v>
      </c>
      <c r="E198" s="44">
        <v>1.19</v>
      </c>
      <c r="F198" s="44">
        <v>0</v>
      </c>
      <c r="G198" s="44">
        <v>0.67</v>
      </c>
      <c r="H198" s="44">
        <v>0.01</v>
      </c>
      <c r="I198" s="44">
        <v>0.36</v>
      </c>
      <c r="J198" s="44">
        <v>1.19</v>
      </c>
      <c r="K198" s="44">
        <v>4.3099999999999996</v>
      </c>
      <c r="L198" s="44">
        <v>4.3099999999999996</v>
      </c>
      <c r="M198" s="44">
        <v>0.05</v>
      </c>
      <c r="N198" s="44">
        <v>0.31</v>
      </c>
      <c r="O198" s="44">
        <v>1.71</v>
      </c>
      <c r="P198" s="44">
        <v>0.56999999999999995</v>
      </c>
      <c r="Q198" s="44">
        <v>1.41</v>
      </c>
      <c r="R198" s="44">
        <v>0.2</v>
      </c>
      <c r="S198" s="44">
        <v>0.1</v>
      </c>
      <c r="T198" s="44">
        <v>2.4900000000000002</v>
      </c>
      <c r="U198" s="44">
        <v>1.76</v>
      </c>
      <c r="V198" s="44">
        <v>2.9</v>
      </c>
      <c r="W198" s="145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3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BM199" s="53"/>
    </row>
    <row r="200" spans="1:65" ht="15">
      <c r="B200" s="8" t="s">
        <v>559</v>
      </c>
      <c r="BM200" s="27" t="s">
        <v>66</v>
      </c>
    </row>
    <row r="201" spans="1:65" ht="15">
      <c r="A201" s="24" t="s">
        <v>51</v>
      </c>
      <c r="B201" s="18" t="s">
        <v>117</v>
      </c>
      <c r="C201" s="15" t="s">
        <v>118</v>
      </c>
      <c r="D201" s="16" t="s">
        <v>240</v>
      </c>
      <c r="E201" s="17" t="s">
        <v>240</v>
      </c>
      <c r="F201" s="17" t="s">
        <v>240</v>
      </c>
      <c r="G201" s="17" t="s">
        <v>240</v>
      </c>
      <c r="H201" s="17" t="s">
        <v>240</v>
      </c>
      <c r="I201" s="17" t="s">
        <v>240</v>
      </c>
      <c r="J201" s="17" t="s">
        <v>240</v>
      </c>
      <c r="K201" s="17" t="s">
        <v>240</v>
      </c>
      <c r="L201" s="17" t="s">
        <v>240</v>
      </c>
      <c r="M201" s="17" t="s">
        <v>240</v>
      </c>
      <c r="N201" s="17" t="s">
        <v>240</v>
      </c>
      <c r="O201" s="17" t="s">
        <v>240</v>
      </c>
      <c r="P201" s="17" t="s">
        <v>240</v>
      </c>
      <c r="Q201" s="17" t="s">
        <v>240</v>
      </c>
      <c r="R201" s="17" t="s">
        <v>240</v>
      </c>
      <c r="S201" s="17" t="s">
        <v>240</v>
      </c>
      <c r="T201" s="17" t="s">
        <v>240</v>
      </c>
      <c r="U201" s="17" t="s">
        <v>240</v>
      </c>
      <c r="V201" s="17" t="s">
        <v>240</v>
      </c>
      <c r="W201" s="17" t="s">
        <v>240</v>
      </c>
      <c r="X201" s="17" t="s">
        <v>240</v>
      </c>
      <c r="Y201" s="14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241</v>
      </c>
      <c r="C202" s="9" t="s">
        <v>241</v>
      </c>
      <c r="D202" s="143" t="s">
        <v>243</v>
      </c>
      <c r="E202" s="144" t="s">
        <v>244</v>
      </c>
      <c r="F202" s="144" t="s">
        <v>245</v>
      </c>
      <c r="G202" s="144" t="s">
        <v>246</v>
      </c>
      <c r="H202" s="144" t="s">
        <v>247</v>
      </c>
      <c r="I202" s="144" t="s">
        <v>248</v>
      </c>
      <c r="J202" s="144" t="s">
        <v>249</v>
      </c>
      <c r="K202" s="144" t="s">
        <v>250</v>
      </c>
      <c r="L202" s="144" t="s">
        <v>251</v>
      </c>
      <c r="M202" s="144" t="s">
        <v>252</v>
      </c>
      <c r="N202" s="144" t="s">
        <v>253</v>
      </c>
      <c r="O202" s="144" t="s">
        <v>254</v>
      </c>
      <c r="P202" s="144" t="s">
        <v>255</v>
      </c>
      <c r="Q202" s="144" t="s">
        <v>257</v>
      </c>
      <c r="R202" s="144" t="s">
        <v>258</v>
      </c>
      <c r="S202" s="144" t="s">
        <v>259</v>
      </c>
      <c r="T202" s="144" t="s">
        <v>260</v>
      </c>
      <c r="U202" s="144" t="s">
        <v>283</v>
      </c>
      <c r="V202" s="144" t="s">
        <v>285</v>
      </c>
      <c r="W202" s="144" t="s">
        <v>275</v>
      </c>
      <c r="X202" s="144" t="s">
        <v>261</v>
      </c>
      <c r="Y202" s="14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1</v>
      </c>
    </row>
    <row r="203" spans="1:65">
      <c r="A203" s="29"/>
      <c r="B203" s="19"/>
      <c r="C203" s="9"/>
      <c r="D203" s="10" t="s">
        <v>104</v>
      </c>
      <c r="E203" s="11" t="s">
        <v>104</v>
      </c>
      <c r="F203" s="11" t="s">
        <v>104</v>
      </c>
      <c r="G203" s="11" t="s">
        <v>104</v>
      </c>
      <c r="H203" s="11" t="s">
        <v>103</v>
      </c>
      <c r="I203" s="11" t="s">
        <v>104</v>
      </c>
      <c r="J203" s="11" t="s">
        <v>104</v>
      </c>
      <c r="K203" s="11" t="s">
        <v>104</v>
      </c>
      <c r="L203" s="11" t="s">
        <v>103</v>
      </c>
      <c r="M203" s="11" t="s">
        <v>104</v>
      </c>
      <c r="N203" s="11" t="s">
        <v>308</v>
      </c>
      <c r="O203" s="11" t="s">
        <v>104</v>
      </c>
      <c r="P203" s="11" t="s">
        <v>104</v>
      </c>
      <c r="Q203" s="11" t="s">
        <v>104</v>
      </c>
      <c r="R203" s="11" t="s">
        <v>308</v>
      </c>
      <c r="S203" s="11" t="s">
        <v>100</v>
      </c>
      <c r="T203" s="11" t="s">
        <v>99</v>
      </c>
      <c r="U203" s="11" t="s">
        <v>104</v>
      </c>
      <c r="V203" s="11" t="s">
        <v>308</v>
      </c>
      <c r="W203" s="11" t="s">
        <v>104</v>
      </c>
      <c r="X203" s="11" t="s">
        <v>104</v>
      </c>
      <c r="Y203" s="14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2</v>
      </c>
    </row>
    <row r="204" spans="1:65">
      <c r="A204" s="29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145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3</v>
      </c>
    </row>
    <row r="205" spans="1:65">
      <c r="A205" s="29"/>
      <c r="B205" s="18">
        <v>1</v>
      </c>
      <c r="C205" s="14">
        <v>1</v>
      </c>
      <c r="D205" s="21">
        <v>1.45</v>
      </c>
      <c r="E205" s="21">
        <v>1.478</v>
      </c>
      <c r="F205" s="21">
        <v>1.3861000000000001</v>
      </c>
      <c r="G205" s="21">
        <v>1.2929999999999999</v>
      </c>
      <c r="H205" s="21">
        <v>1.3079000000000001</v>
      </c>
      <c r="I205" s="140">
        <v>1.049796</v>
      </c>
      <c r="J205" s="21">
        <v>1.3</v>
      </c>
      <c r="K205" s="21">
        <v>1.375</v>
      </c>
      <c r="L205" s="21">
        <v>1.3065</v>
      </c>
      <c r="M205" s="21">
        <v>1.3</v>
      </c>
      <c r="N205" s="21">
        <v>1.38</v>
      </c>
      <c r="O205" s="21">
        <v>1.2828999999999999</v>
      </c>
      <c r="P205" s="21">
        <v>1.3959999999999999</v>
      </c>
      <c r="Q205" s="21">
        <v>1.3603000000000001</v>
      </c>
      <c r="R205" s="21">
        <v>1.17</v>
      </c>
      <c r="S205" s="21">
        <v>1.3956408056214087</v>
      </c>
      <c r="T205" s="21">
        <v>1.2</v>
      </c>
      <c r="U205" s="21">
        <v>1.5506685033660654</v>
      </c>
      <c r="V205" s="21">
        <v>1.47</v>
      </c>
      <c r="W205" s="21">
        <v>1.49</v>
      </c>
      <c r="X205" s="21">
        <v>1.1943999999999999</v>
      </c>
      <c r="Y205" s="145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>
        <v>1</v>
      </c>
      <c r="C206" s="9">
        <v>2</v>
      </c>
      <c r="D206" s="11">
        <v>1.44</v>
      </c>
      <c r="E206" s="11">
        <v>1.423</v>
      </c>
      <c r="F206" s="11">
        <v>1.4229000000000001</v>
      </c>
      <c r="G206" s="11">
        <v>1.321</v>
      </c>
      <c r="H206" s="11">
        <v>1.3608</v>
      </c>
      <c r="I206" s="141">
        <v>1.040208</v>
      </c>
      <c r="J206" s="11">
        <v>1.31</v>
      </c>
      <c r="K206" s="11">
        <v>1.3620000000000001</v>
      </c>
      <c r="L206" s="11">
        <v>1.0855999999999999</v>
      </c>
      <c r="M206" s="11">
        <v>1.43</v>
      </c>
      <c r="N206" s="11">
        <v>1.32</v>
      </c>
      <c r="O206" s="11">
        <v>1.2781</v>
      </c>
      <c r="P206" s="11">
        <v>1.389</v>
      </c>
      <c r="Q206" s="11">
        <v>1.365</v>
      </c>
      <c r="R206" s="11">
        <v>1.1970000000000001</v>
      </c>
      <c r="S206" s="11">
        <v>1.3770365124435251</v>
      </c>
      <c r="T206" s="11">
        <v>1.1599999999999999</v>
      </c>
      <c r="U206" s="11">
        <v>1.5283653810711373</v>
      </c>
      <c r="V206" s="11">
        <v>1.47</v>
      </c>
      <c r="W206" s="11">
        <v>1.44</v>
      </c>
      <c r="X206" s="11">
        <v>1.1913</v>
      </c>
      <c r="Y206" s="145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e">
        <v>#N/A</v>
      </c>
    </row>
    <row r="207" spans="1:65">
      <c r="A207" s="29"/>
      <c r="B207" s="19">
        <v>1</v>
      </c>
      <c r="C207" s="9">
        <v>3</v>
      </c>
      <c r="D207" s="11">
        <v>1.43</v>
      </c>
      <c r="E207" s="11">
        <v>1.403</v>
      </c>
      <c r="F207" s="11">
        <v>1.4011</v>
      </c>
      <c r="G207" s="11">
        <v>1.321</v>
      </c>
      <c r="H207" s="11">
        <v>1.3475000000000001</v>
      </c>
      <c r="I207" s="141">
        <v>1.0581479999999999</v>
      </c>
      <c r="J207" s="11">
        <v>1.31</v>
      </c>
      <c r="K207" s="11">
        <v>1.403</v>
      </c>
      <c r="L207" s="11">
        <v>1.0846</v>
      </c>
      <c r="M207" s="11">
        <v>1.423</v>
      </c>
      <c r="N207" s="11">
        <v>1.32</v>
      </c>
      <c r="O207" s="11">
        <v>1.2775000000000001</v>
      </c>
      <c r="P207" s="11">
        <v>1.403</v>
      </c>
      <c r="Q207" s="11">
        <v>1.3577999999999999</v>
      </c>
      <c r="R207" s="11">
        <v>1.2110000000000001</v>
      </c>
      <c r="S207" s="11">
        <v>1.3849568544405086</v>
      </c>
      <c r="T207" s="11">
        <v>1.27</v>
      </c>
      <c r="U207" s="11">
        <v>1.52492779286663</v>
      </c>
      <c r="V207" s="11">
        <v>1.45</v>
      </c>
      <c r="W207" s="11">
        <v>1.4</v>
      </c>
      <c r="X207" s="11">
        <v>1.1895</v>
      </c>
      <c r="Y207" s="145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16</v>
      </c>
    </row>
    <row r="208" spans="1:65">
      <c r="A208" s="29"/>
      <c r="B208" s="19">
        <v>1</v>
      </c>
      <c r="C208" s="9">
        <v>4</v>
      </c>
      <c r="D208" s="11">
        <v>1.43</v>
      </c>
      <c r="E208" s="11">
        <v>1.403</v>
      </c>
      <c r="F208" s="11">
        <v>1.3928</v>
      </c>
      <c r="G208" s="11">
        <v>1.286</v>
      </c>
      <c r="H208" s="11">
        <v>1.3743000000000001</v>
      </c>
      <c r="I208" s="141">
        <v>1.0439800000000001</v>
      </c>
      <c r="J208" s="11">
        <v>1.31</v>
      </c>
      <c r="K208" s="11">
        <v>1.341</v>
      </c>
      <c r="L208" s="11">
        <v>1.1598000000000002</v>
      </c>
      <c r="M208" s="11">
        <v>1.286</v>
      </c>
      <c r="N208" s="11">
        <v>1.3299999999999998</v>
      </c>
      <c r="O208" s="11">
        <v>1.2641</v>
      </c>
      <c r="P208" s="11">
        <v>1.41</v>
      </c>
      <c r="Q208" s="11">
        <v>1.3756000000000002</v>
      </c>
      <c r="R208" s="11">
        <v>1.2110000000000001</v>
      </c>
      <c r="S208" s="11">
        <v>1.3688364334794094</v>
      </c>
      <c r="T208" s="11">
        <v>1.18</v>
      </c>
      <c r="U208" s="11">
        <v>1.5467906901821502</v>
      </c>
      <c r="V208" s="11">
        <v>1.5</v>
      </c>
      <c r="W208" s="11">
        <v>1.5</v>
      </c>
      <c r="X208" s="11">
        <v>1.1900999999999999</v>
      </c>
      <c r="Y208" s="145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1.3505350186353191</v>
      </c>
    </row>
    <row r="209" spans="1:65">
      <c r="A209" s="29"/>
      <c r="B209" s="19">
        <v>1</v>
      </c>
      <c r="C209" s="9">
        <v>5</v>
      </c>
      <c r="D209" s="11">
        <v>1.41</v>
      </c>
      <c r="E209" s="11">
        <v>1.321</v>
      </c>
      <c r="F209" s="11">
        <v>1.4314</v>
      </c>
      <c r="G209" s="11">
        <v>1.3340000000000001</v>
      </c>
      <c r="H209" s="11">
        <v>1.3660999999999999</v>
      </c>
      <c r="I209" s="141">
        <v>1.0512920000000001</v>
      </c>
      <c r="J209" s="11">
        <v>1.32</v>
      </c>
      <c r="K209" s="11">
        <v>1.3620000000000001</v>
      </c>
      <c r="L209" s="11">
        <v>1.2841</v>
      </c>
      <c r="M209" s="11">
        <v>1.423</v>
      </c>
      <c r="N209" s="11">
        <v>1.38</v>
      </c>
      <c r="O209" s="11">
        <v>1.2898000000000001</v>
      </c>
      <c r="P209" s="11">
        <v>1.3819999999999999</v>
      </c>
      <c r="Q209" s="11">
        <v>1.3993</v>
      </c>
      <c r="R209" s="11">
        <v>1.1970000000000001</v>
      </c>
      <c r="S209" s="11">
        <v>1.3889625664939649</v>
      </c>
      <c r="T209" s="11">
        <v>1.17</v>
      </c>
      <c r="U209" s="11">
        <v>1.5339619670977003</v>
      </c>
      <c r="V209" s="11">
        <v>1.48</v>
      </c>
      <c r="W209" s="11">
        <v>1.47</v>
      </c>
      <c r="X209" s="11">
        <v>1.2013</v>
      </c>
      <c r="Y209" s="145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85</v>
      </c>
    </row>
    <row r="210" spans="1:65">
      <c r="A210" s="29"/>
      <c r="B210" s="19">
        <v>1</v>
      </c>
      <c r="C210" s="9">
        <v>6</v>
      </c>
      <c r="D210" s="11">
        <v>1.44</v>
      </c>
      <c r="E210" s="11">
        <v>1.341</v>
      </c>
      <c r="F210" s="11">
        <v>1.4286000000000001</v>
      </c>
      <c r="G210" s="11">
        <v>1.3069999999999999</v>
      </c>
      <c r="H210" s="11">
        <v>1.3366</v>
      </c>
      <c r="I210" s="141">
        <v>1.0534560000000002</v>
      </c>
      <c r="J210" s="11">
        <v>1.3</v>
      </c>
      <c r="K210" s="11">
        <v>1.3620000000000001</v>
      </c>
      <c r="L210" s="11">
        <v>1.2834999999999999</v>
      </c>
      <c r="M210" s="11">
        <v>1.478</v>
      </c>
      <c r="N210" s="11">
        <v>1.32</v>
      </c>
      <c r="O210" s="11">
        <v>1.3127</v>
      </c>
      <c r="P210" s="11">
        <v>1.41</v>
      </c>
      <c r="Q210" s="11">
        <v>1.4216</v>
      </c>
      <c r="R210" s="11">
        <v>1.2110000000000001</v>
      </c>
      <c r="S210" s="11">
        <v>1.3796908856818213</v>
      </c>
      <c r="T210" s="11">
        <v>1.18</v>
      </c>
      <c r="U210" s="11">
        <v>1.5419911784238327</v>
      </c>
      <c r="V210" s="11">
        <v>1.49</v>
      </c>
      <c r="W210" s="11">
        <v>1.45</v>
      </c>
      <c r="X210" s="11">
        <v>1.1996</v>
      </c>
      <c r="Y210" s="145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3"/>
    </row>
    <row r="211" spans="1:65">
      <c r="A211" s="29"/>
      <c r="B211" s="20" t="s">
        <v>268</v>
      </c>
      <c r="C211" s="12"/>
      <c r="D211" s="22">
        <v>1.4333333333333333</v>
      </c>
      <c r="E211" s="22">
        <v>1.3948333333333334</v>
      </c>
      <c r="F211" s="22">
        <v>1.4104833333333335</v>
      </c>
      <c r="G211" s="22">
        <v>1.3103333333333333</v>
      </c>
      <c r="H211" s="22">
        <v>1.3488666666666669</v>
      </c>
      <c r="I211" s="22">
        <v>1.04948</v>
      </c>
      <c r="J211" s="22">
        <v>1.3083333333333333</v>
      </c>
      <c r="K211" s="22">
        <v>1.3675000000000004</v>
      </c>
      <c r="L211" s="22">
        <v>1.2006833333333333</v>
      </c>
      <c r="M211" s="22">
        <v>1.39</v>
      </c>
      <c r="N211" s="22">
        <v>1.3416666666666668</v>
      </c>
      <c r="O211" s="22">
        <v>1.2841833333333332</v>
      </c>
      <c r="P211" s="22">
        <v>1.3983333333333334</v>
      </c>
      <c r="Q211" s="22">
        <v>1.3799333333333335</v>
      </c>
      <c r="R211" s="22">
        <v>1.1995000000000002</v>
      </c>
      <c r="S211" s="22">
        <v>1.3825206763601063</v>
      </c>
      <c r="T211" s="22">
        <v>1.1933333333333331</v>
      </c>
      <c r="U211" s="22">
        <v>1.5377842521679195</v>
      </c>
      <c r="V211" s="22">
        <v>1.4766666666666666</v>
      </c>
      <c r="W211" s="22">
        <v>1.4583333333333333</v>
      </c>
      <c r="X211" s="22">
        <v>1.1943666666666666</v>
      </c>
      <c r="Y211" s="145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3"/>
    </row>
    <row r="212" spans="1:65">
      <c r="A212" s="29"/>
      <c r="B212" s="3" t="s">
        <v>269</v>
      </c>
      <c r="C212" s="28"/>
      <c r="D212" s="11">
        <v>1.4350000000000001</v>
      </c>
      <c r="E212" s="11">
        <v>1.403</v>
      </c>
      <c r="F212" s="11">
        <v>1.4119999999999999</v>
      </c>
      <c r="G212" s="11">
        <v>1.3140000000000001</v>
      </c>
      <c r="H212" s="11">
        <v>1.3541500000000002</v>
      </c>
      <c r="I212" s="11">
        <v>1.0505439999999999</v>
      </c>
      <c r="J212" s="11">
        <v>1.31</v>
      </c>
      <c r="K212" s="11">
        <v>1.3620000000000001</v>
      </c>
      <c r="L212" s="11">
        <v>1.2216499999999999</v>
      </c>
      <c r="M212" s="11">
        <v>1.423</v>
      </c>
      <c r="N212" s="11">
        <v>1.325</v>
      </c>
      <c r="O212" s="11">
        <v>1.2805</v>
      </c>
      <c r="P212" s="11">
        <v>1.3995</v>
      </c>
      <c r="Q212" s="11">
        <v>1.3703000000000001</v>
      </c>
      <c r="R212" s="11">
        <v>1.2040000000000002</v>
      </c>
      <c r="S212" s="11">
        <v>1.3823238700611649</v>
      </c>
      <c r="T212" s="11">
        <v>1.18</v>
      </c>
      <c r="U212" s="11">
        <v>1.5379765727607664</v>
      </c>
      <c r="V212" s="11">
        <v>1.4750000000000001</v>
      </c>
      <c r="W212" s="11">
        <v>1.46</v>
      </c>
      <c r="X212" s="11">
        <v>1.19285</v>
      </c>
      <c r="Y212" s="145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3"/>
    </row>
    <row r="213" spans="1:65">
      <c r="A213" s="29"/>
      <c r="B213" s="3" t="s">
        <v>270</v>
      </c>
      <c r="C213" s="28"/>
      <c r="D213" s="23">
        <v>1.3662601021279476E-2</v>
      </c>
      <c r="E213" s="23">
        <v>5.690840594030612E-2</v>
      </c>
      <c r="F213" s="23">
        <v>1.9571348105500198E-2</v>
      </c>
      <c r="G213" s="23">
        <v>1.8392027258208033E-2</v>
      </c>
      <c r="H213" s="23">
        <v>2.4153067438043258E-2</v>
      </c>
      <c r="I213" s="23">
        <v>6.4891599456323706E-3</v>
      </c>
      <c r="J213" s="23">
        <v>7.5277265270908165E-3</v>
      </c>
      <c r="K213" s="23">
        <v>2.0540204478047438E-2</v>
      </c>
      <c r="L213" s="23">
        <v>0.10334898967414566</v>
      </c>
      <c r="M213" s="23">
        <v>7.802307351034049E-2</v>
      </c>
      <c r="N213" s="23">
        <v>2.9944392908634206E-2</v>
      </c>
      <c r="O213" s="23">
        <v>1.6318139191300776E-2</v>
      </c>
      <c r="P213" s="23">
        <v>1.1430952132988165E-2</v>
      </c>
      <c r="Q213" s="23">
        <v>2.5409893086486338E-2</v>
      </c>
      <c r="R213" s="23">
        <v>1.5996874694764657E-2</v>
      </c>
      <c r="S213" s="23">
        <v>9.4330586379409703E-3</v>
      </c>
      <c r="T213" s="23">
        <v>3.9832984656772451E-2</v>
      </c>
      <c r="U213" s="23">
        <v>1.032890724932051E-2</v>
      </c>
      <c r="V213" s="23">
        <v>1.7511900715418277E-2</v>
      </c>
      <c r="W213" s="23">
        <v>3.6560452221856735E-2</v>
      </c>
      <c r="X213" s="23">
        <v>5.0349445544779171E-3</v>
      </c>
      <c r="Y213" s="227"/>
      <c r="Z213" s="228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  <c r="AL213" s="228"/>
      <c r="AM213" s="228"/>
      <c r="AN213" s="228"/>
      <c r="AO213" s="228"/>
      <c r="AP213" s="228"/>
      <c r="AQ213" s="228"/>
      <c r="AR213" s="228"/>
      <c r="AS213" s="228"/>
      <c r="AT213" s="228"/>
      <c r="AU213" s="228"/>
      <c r="AV213" s="228"/>
      <c r="AW213" s="228"/>
      <c r="AX213" s="228"/>
      <c r="AY213" s="228"/>
      <c r="AZ213" s="228"/>
      <c r="BA213" s="228"/>
      <c r="BB213" s="228"/>
      <c r="BC213" s="228"/>
      <c r="BD213" s="228"/>
      <c r="BE213" s="228"/>
      <c r="BF213" s="228"/>
      <c r="BG213" s="228"/>
      <c r="BH213" s="228"/>
      <c r="BI213" s="228"/>
      <c r="BJ213" s="228"/>
      <c r="BK213" s="228"/>
      <c r="BL213" s="228"/>
      <c r="BM213" s="54"/>
    </row>
    <row r="214" spans="1:65">
      <c r="A214" s="29"/>
      <c r="B214" s="3" t="s">
        <v>86</v>
      </c>
      <c r="C214" s="28"/>
      <c r="D214" s="13">
        <v>9.5320472241484724E-3</v>
      </c>
      <c r="E214" s="13">
        <v>4.0799430713566343E-2</v>
      </c>
      <c r="F214" s="13">
        <v>1.3875632304883806E-2</v>
      </c>
      <c r="G214" s="13">
        <v>1.4036143926386186E-2</v>
      </c>
      <c r="H214" s="13">
        <v>1.7906193425129679E-2</v>
      </c>
      <c r="I214" s="13">
        <v>6.1832144925414211E-3</v>
      </c>
      <c r="J214" s="13">
        <v>5.7536763264388405E-3</v>
      </c>
      <c r="K214" s="13">
        <v>1.5020259216122437E-2</v>
      </c>
      <c r="L214" s="13">
        <v>8.6075143049773595E-2</v>
      </c>
      <c r="M214" s="13">
        <v>5.6131707561396044E-2</v>
      </c>
      <c r="N214" s="13">
        <v>2.2318802167926116E-2</v>
      </c>
      <c r="O214" s="13">
        <v>1.2707016800275748E-2</v>
      </c>
      <c r="P214" s="13">
        <v>8.1746975921250277E-3</v>
      </c>
      <c r="Q214" s="13">
        <v>1.841385556294E-2</v>
      </c>
      <c r="R214" s="13">
        <v>1.3336285698011383E-2</v>
      </c>
      <c r="S214" s="13">
        <v>6.8230868436458258E-3</v>
      </c>
      <c r="T214" s="13">
        <v>3.337959608109424E-2</v>
      </c>
      <c r="U214" s="13">
        <v>6.7167466663539729E-3</v>
      </c>
      <c r="V214" s="13">
        <v>1.1859074976581226E-2</v>
      </c>
      <c r="W214" s="13">
        <v>2.5070024380701762E-2</v>
      </c>
      <c r="X214" s="13">
        <v>4.2155769203856301E-3</v>
      </c>
      <c r="Y214" s="14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9"/>
      <c r="B215" s="3" t="s">
        <v>271</v>
      </c>
      <c r="C215" s="28"/>
      <c r="D215" s="13">
        <v>6.1307788065858349E-2</v>
      </c>
      <c r="E215" s="13">
        <v>3.2800567246880075E-2</v>
      </c>
      <c r="F215" s="13">
        <v>4.4388567397971368E-2</v>
      </c>
      <c r="G215" s="13">
        <v>-2.9767229096072212E-2</v>
      </c>
      <c r="H215" s="13">
        <v>-1.235326700627204E-3</v>
      </c>
      <c r="I215" s="13">
        <v>-0.22291537389347182</v>
      </c>
      <c r="J215" s="13">
        <v>-3.124812368407115E-2</v>
      </c>
      <c r="K215" s="13">
        <v>1.2561674544229184E-2</v>
      </c>
      <c r="L215" s="13">
        <v>-0.11095727488311047</v>
      </c>
      <c r="M215" s="13">
        <v>2.9221738659215957E-2</v>
      </c>
      <c r="N215" s="13">
        <v>-6.5665472174232242E-3</v>
      </c>
      <c r="O215" s="13">
        <v>-4.9129925834157651E-2</v>
      </c>
      <c r="P215" s="13">
        <v>3.539213277587816E-2</v>
      </c>
      <c r="Q215" s="13">
        <v>2.1767902566288466E-2</v>
      </c>
      <c r="R215" s="13">
        <v>-0.11183347084767625</v>
      </c>
      <c r="S215" s="13">
        <v>2.3683693709110942E-2</v>
      </c>
      <c r="T215" s="13">
        <v>-0.1163995624940064</v>
      </c>
      <c r="U215" s="13">
        <v>0.13864818827268244</v>
      </c>
      <c r="V215" s="13">
        <v>9.3393837472500518E-2</v>
      </c>
      <c r="W215" s="13">
        <v>7.9818970415844293E-2</v>
      </c>
      <c r="X215" s="13">
        <v>-0.11563443362354031</v>
      </c>
      <c r="Y215" s="14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45" t="s">
        <v>272</v>
      </c>
      <c r="C216" s="46"/>
      <c r="D216" s="44">
        <v>0.75</v>
      </c>
      <c r="E216" s="44">
        <v>0.31</v>
      </c>
      <c r="F216" s="44">
        <v>0.49</v>
      </c>
      <c r="G216" s="44">
        <v>0.65</v>
      </c>
      <c r="H216" s="44">
        <v>0.21</v>
      </c>
      <c r="I216" s="44">
        <v>3.63</v>
      </c>
      <c r="J216" s="44">
        <v>0.67</v>
      </c>
      <c r="K216" s="44">
        <v>0</v>
      </c>
      <c r="L216" s="44">
        <v>1.9</v>
      </c>
      <c r="M216" s="44">
        <v>0.26</v>
      </c>
      <c r="N216" s="44">
        <v>0.28999999999999998</v>
      </c>
      <c r="O216" s="44">
        <v>0.95</v>
      </c>
      <c r="P216" s="44">
        <v>0.35</v>
      </c>
      <c r="Q216" s="44">
        <v>0.14000000000000001</v>
      </c>
      <c r="R216" s="44">
        <v>1.92</v>
      </c>
      <c r="S216" s="44">
        <v>0.17</v>
      </c>
      <c r="T216" s="44">
        <v>1.99</v>
      </c>
      <c r="U216" s="44">
        <v>1.95</v>
      </c>
      <c r="V216" s="44">
        <v>1.25</v>
      </c>
      <c r="W216" s="44">
        <v>1.04</v>
      </c>
      <c r="X216" s="44">
        <v>1.98</v>
      </c>
      <c r="Y216" s="14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BM217" s="53"/>
    </row>
    <row r="218" spans="1:65" ht="15">
      <c r="B218" s="8" t="s">
        <v>498</v>
      </c>
      <c r="BM218" s="27" t="s">
        <v>66</v>
      </c>
    </row>
    <row r="219" spans="1:65" ht="15">
      <c r="A219" s="24" t="s">
        <v>28</v>
      </c>
      <c r="B219" s="18" t="s">
        <v>117</v>
      </c>
      <c r="C219" s="15" t="s">
        <v>118</v>
      </c>
      <c r="D219" s="16" t="s">
        <v>240</v>
      </c>
      <c r="E219" s="17" t="s">
        <v>240</v>
      </c>
      <c r="F219" s="17" t="s">
        <v>240</v>
      </c>
      <c r="G219" s="17" t="s">
        <v>240</v>
      </c>
      <c r="H219" s="17" t="s">
        <v>240</v>
      </c>
      <c r="I219" s="17" t="s">
        <v>240</v>
      </c>
      <c r="J219" s="17" t="s">
        <v>240</v>
      </c>
      <c r="K219" s="17" t="s">
        <v>240</v>
      </c>
      <c r="L219" s="17" t="s">
        <v>240</v>
      </c>
      <c r="M219" s="17" t="s">
        <v>240</v>
      </c>
      <c r="N219" s="17" t="s">
        <v>240</v>
      </c>
      <c r="O219" s="14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241</v>
      </c>
      <c r="C220" s="9" t="s">
        <v>241</v>
      </c>
      <c r="D220" s="143" t="s">
        <v>243</v>
      </c>
      <c r="E220" s="144" t="s">
        <v>245</v>
      </c>
      <c r="F220" s="144" t="s">
        <v>248</v>
      </c>
      <c r="G220" s="144" t="s">
        <v>251</v>
      </c>
      <c r="H220" s="144" t="s">
        <v>254</v>
      </c>
      <c r="I220" s="144" t="s">
        <v>257</v>
      </c>
      <c r="J220" s="144" t="s">
        <v>258</v>
      </c>
      <c r="K220" s="144" t="s">
        <v>259</v>
      </c>
      <c r="L220" s="144" t="s">
        <v>260</v>
      </c>
      <c r="M220" s="144" t="s">
        <v>283</v>
      </c>
      <c r="N220" s="144" t="s">
        <v>285</v>
      </c>
      <c r="O220" s="14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308</v>
      </c>
      <c r="E221" s="11" t="s">
        <v>103</v>
      </c>
      <c r="F221" s="11" t="s">
        <v>103</v>
      </c>
      <c r="G221" s="11" t="s">
        <v>103</v>
      </c>
      <c r="H221" s="11" t="s">
        <v>103</v>
      </c>
      <c r="I221" s="11" t="s">
        <v>103</v>
      </c>
      <c r="J221" s="11" t="s">
        <v>308</v>
      </c>
      <c r="K221" s="11" t="s">
        <v>100</v>
      </c>
      <c r="L221" s="11" t="s">
        <v>99</v>
      </c>
      <c r="M221" s="11" t="s">
        <v>103</v>
      </c>
      <c r="N221" s="11" t="s">
        <v>308</v>
      </c>
      <c r="O221" s="14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14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3</v>
      </c>
    </row>
    <row r="223" spans="1:65">
      <c r="A223" s="29"/>
      <c r="B223" s="18">
        <v>1</v>
      </c>
      <c r="C223" s="14">
        <v>1</v>
      </c>
      <c r="D223" s="140">
        <v>0.8</v>
      </c>
      <c r="E223" s="21">
        <v>1.4</v>
      </c>
      <c r="F223" s="21">
        <v>1.71572666666667</v>
      </c>
      <c r="G223" s="21">
        <v>1.5</v>
      </c>
      <c r="H223" s="21">
        <v>1.7</v>
      </c>
      <c r="I223" s="21">
        <v>1.9</v>
      </c>
      <c r="J223" s="21">
        <v>1.65</v>
      </c>
      <c r="K223" s="21">
        <v>1.8880936782993039</v>
      </c>
      <c r="L223" s="140">
        <v>1.4</v>
      </c>
      <c r="M223" s="21">
        <v>1.7060988791342022</v>
      </c>
      <c r="N223" s="21">
        <v>1.8</v>
      </c>
      <c r="O223" s="14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>
        <v>1</v>
      </c>
      <c r="C224" s="9">
        <v>2</v>
      </c>
      <c r="D224" s="141">
        <v>1.4</v>
      </c>
      <c r="E224" s="11">
        <v>1.9</v>
      </c>
      <c r="F224" s="11">
        <v>1.6744366666666668</v>
      </c>
      <c r="G224" s="11">
        <v>1.5</v>
      </c>
      <c r="H224" s="11">
        <v>1.7</v>
      </c>
      <c r="I224" s="11">
        <v>1.8</v>
      </c>
      <c r="J224" s="11">
        <v>1.66</v>
      </c>
      <c r="K224" s="11">
        <v>1.6319042495345153</v>
      </c>
      <c r="L224" s="141">
        <v>1.3</v>
      </c>
      <c r="M224" s="11">
        <v>1.5846660888647421</v>
      </c>
      <c r="N224" s="11">
        <v>1.8</v>
      </c>
      <c r="O224" s="14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e">
        <v>#N/A</v>
      </c>
    </row>
    <row r="225" spans="1:65">
      <c r="A225" s="29"/>
      <c r="B225" s="19">
        <v>1</v>
      </c>
      <c r="C225" s="9">
        <v>3</v>
      </c>
      <c r="D225" s="141">
        <v>0.5</v>
      </c>
      <c r="E225" s="11">
        <v>1.5</v>
      </c>
      <c r="F225" s="11">
        <v>1.7573766666666666</v>
      </c>
      <c r="G225" s="11">
        <v>1.6</v>
      </c>
      <c r="H225" s="11">
        <v>1.6</v>
      </c>
      <c r="I225" s="11">
        <v>1.6</v>
      </c>
      <c r="J225" s="11">
        <v>1.66</v>
      </c>
      <c r="K225" s="11">
        <v>1.6990608760752381</v>
      </c>
      <c r="L225" s="141">
        <v>1.4</v>
      </c>
      <c r="M225" s="11">
        <v>1.6798742589331921</v>
      </c>
      <c r="N225" s="11">
        <v>1.6</v>
      </c>
      <c r="O225" s="14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16</v>
      </c>
    </row>
    <row r="226" spans="1:65">
      <c r="A226" s="29"/>
      <c r="B226" s="19">
        <v>1</v>
      </c>
      <c r="C226" s="9">
        <v>4</v>
      </c>
      <c r="D226" s="141">
        <v>1</v>
      </c>
      <c r="E226" s="11">
        <v>1.7</v>
      </c>
      <c r="F226" s="11">
        <v>1.7221766666666669</v>
      </c>
      <c r="G226" s="11">
        <v>1.5</v>
      </c>
      <c r="H226" s="11">
        <v>1.6</v>
      </c>
      <c r="I226" s="11">
        <v>1.7</v>
      </c>
      <c r="J226" s="11">
        <v>1.68</v>
      </c>
      <c r="K226" s="11">
        <v>1.85508644953076</v>
      </c>
      <c r="L226" s="141">
        <v>1.5</v>
      </c>
      <c r="M226" s="11">
        <v>1.8495848087467821</v>
      </c>
      <c r="N226" s="146">
        <v>2.5</v>
      </c>
      <c r="O226" s="14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1.6700781251130399</v>
      </c>
    </row>
    <row r="227" spans="1:65">
      <c r="A227" s="29"/>
      <c r="B227" s="19">
        <v>1</v>
      </c>
      <c r="C227" s="9">
        <v>5</v>
      </c>
      <c r="D227" s="141">
        <v>0.4</v>
      </c>
      <c r="E227" s="11">
        <v>1.6</v>
      </c>
      <c r="F227" s="11">
        <v>1.62614666666667</v>
      </c>
      <c r="G227" s="11">
        <v>1.5</v>
      </c>
      <c r="H227" s="11">
        <v>1.6</v>
      </c>
      <c r="I227" s="11">
        <v>1.7</v>
      </c>
      <c r="J227" s="11">
        <v>1.71</v>
      </c>
      <c r="K227" s="11">
        <v>1.6998172017096349</v>
      </c>
      <c r="L227" s="141">
        <v>1.4</v>
      </c>
      <c r="M227" s="11">
        <v>1.780070869697802</v>
      </c>
      <c r="N227" s="11">
        <v>1.6</v>
      </c>
      <c r="O227" s="14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86</v>
      </c>
    </row>
    <row r="228" spans="1:65">
      <c r="A228" s="29"/>
      <c r="B228" s="19">
        <v>1</v>
      </c>
      <c r="C228" s="9">
        <v>6</v>
      </c>
      <c r="D228" s="141">
        <v>0.5</v>
      </c>
      <c r="E228" s="11">
        <v>1.6</v>
      </c>
      <c r="F228" s="11">
        <v>1.6912766666666701</v>
      </c>
      <c r="G228" s="11">
        <v>1.4</v>
      </c>
      <c r="H228" s="11">
        <v>1.6</v>
      </c>
      <c r="I228" s="11">
        <v>1.8</v>
      </c>
      <c r="J228" s="11">
        <v>1.67</v>
      </c>
      <c r="K228" s="11">
        <v>1.7529146147185748</v>
      </c>
      <c r="L228" s="141">
        <v>1.4</v>
      </c>
      <c r="M228" s="11">
        <v>1.7599067808593922</v>
      </c>
      <c r="N228" s="11">
        <v>1.6</v>
      </c>
      <c r="O228" s="14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9"/>
      <c r="B229" s="20" t="s">
        <v>268</v>
      </c>
      <c r="C229" s="12"/>
      <c r="D229" s="22">
        <v>0.76666666666666672</v>
      </c>
      <c r="E229" s="22">
        <v>1.6166666666666665</v>
      </c>
      <c r="F229" s="22">
        <v>1.6978566666666683</v>
      </c>
      <c r="G229" s="22">
        <v>1.5</v>
      </c>
      <c r="H229" s="22">
        <v>1.6333333333333331</v>
      </c>
      <c r="I229" s="22">
        <v>1.7500000000000002</v>
      </c>
      <c r="J229" s="22">
        <v>1.6716666666666666</v>
      </c>
      <c r="K229" s="22">
        <v>1.7544795116446712</v>
      </c>
      <c r="L229" s="22">
        <v>1.4000000000000001</v>
      </c>
      <c r="M229" s="22">
        <v>1.7267002810393521</v>
      </c>
      <c r="N229" s="22">
        <v>1.8166666666666667</v>
      </c>
      <c r="O229" s="14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3" t="s">
        <v>269</v>
      </c>
      <c r="C230" s="28"/>
      <c r="D230" s="11">
        <v>0.65</v>
      </c>
      <c r="E230" s="11">
        <v>1.6</v>
      </c>
      <c r="F230" s="11">
        <v>1.70350166666667</v>
      </c>
      <c r="G230" s="11">
        <v>1.5</v>
      </c>
      <c r="H230" s="11">
        <v>1.6</v>
      </c>
      <c r="I230" s="11">
        <v>1.75</v>
      </c>
      <c r="J230" s="11">
        <v>1.665</v>
      </c>
      <c r="K230" s="11">
        <v>1.7263659082141047</v>
      </c>
      <c r="L230" s="11">
        <v>1.4</v>
      </c>
      <c r="M230" s="11">
        <v>1.7330028299967972</v>
      </c>
      <c r="N230" s="11">
        <v>1.7000000000000002</v>
      </c>
      <c r="O230" s="14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270</v>
      </c>
      <c r="C231" s="28"/>
      <c r="D231" s="23">
        <v>0.38297084310253504</v>
      </c>
      <c r="E231" s="23">
        <v>0.17224014243685085</v>
      </c>
      <c r="F231" s="23">
        <v>4.5138778450462297E-2</v>
      </c>
      <c r="G231" s="23">
        <v>6.3245553203367638E-2</v>
      </c>
      <c r="H231" s="23">
        <v>5.1639777949432163E-2</v>
      </c>
      <c r="I231" s="23">
        <v>0.10488088481701513</v>
      </c>
      <c r="J231" s="23">
        <v>2.1369760566432826E-2</v>
      </c>
      <c r="K231" s="23">
        <v>9.9056386529291079E-2</v>
      </c>
      <c r="L231" s="23">
        <v>6.3245553203367569E-2</v>
      </c>
      <c r="M231" s="23">
        <v>9.1479510675739908E-2</v>
      </c>
      <c r="N231" s="23">
        <v>0.34880749227427377</v>
      </c>
      <c r="O231" s="227"/>
      <c r="P231" s="228"/>
      <c r="Q231" s="228"/>
      <c r="R231" s="228"/>
      <c r="S231" s="228"/>
      <c r="T231" s="228"/>
      <c r="U231" s="228"/>
      <c r="V231" s="228"/>
      <c r="W231" s="228"/>
      <c r="X231" s="228"/>
      <c r="Y231" s="228"/>
      <c r="Z231" s="228"/>
      <c r="AA231" s="228"/>
      <c r="AB231" s="228"/>
      <c r="AC231" s="228"/>
      <c r="AD231" s="228"/>
      <c r="AE231" s="228"/>
      <c r="AF231" s="228"/>
      <c r="AG231" s="228"/>
      <c r="AH231" s="228"/>
      <c r="AI231" s="228"/>
      <c r="AJ231" s="228"/>
      <c r="AK231" s="228"/>
      <c r="AL231" s="228"/>
      <c r="AM231" s="228"/>
      <c r="AN231" s="228"/>
      <c r="AO231" s="228"/>
      <c r="AP231" s="228"/>
      <c r="AQ231" s="228"/>
      <c r="AR231" s="228"/>
      <c r="AS231" s="228"/>
      <c r="AT231" s="228"/>
      <c r="AU231" s="228"/>
      <c r="AV231" s="228"/>
      <c r="AW231" s="228"/>
      <c r="AX231" s="228"/>
      <c r="AY231" s="228"/>
      <c r="AZ231" s="228"/>
      <c r="BA231" s="228"/>
      <c r="BB231" s="228"/>
      <c r="BC231" s="228"/>
      <c r="BD231" s="228"/>
      <c r="BE231" s="228"/>
      <c r="BF231" s="228"/>
      <c r="BG231" s="228"/>
      <c r="BH231" s="228"/>
      <c r="BI231" s="228"/>
      <c r="BJ231" s="228"/>
      <c r="BK231" s="228"/>
      <c r="BL231" s="228"/>
      <c r="BM231" s="54"/>
    </row>
    <row r="232" spans="1:65">
      <c r="A232" s="29"/>
      <c r="B232" s="3" t="s">
        <v>86</v>
      </c>
      <c r="C232" s="28"/>
      <c r="D232" s="13">
        <v>0.49952718665548046</v>
      </c>
      <c r="E232" s="13">
        <v>0.10654029429083559</v>
      </c>
      <c r="F232" s="13">
        <v>2.6585741503775694E-2</v>
      </c>
      <c r="G232" s="13">
        <v>4.2163702135578428E-2</v>
      </c>
      <c r="H232" s="13">
        <v>3.1616190581285002E-2</v>
      </c>
      <c r="I232" s="13">
        <v>5.9931934181151496E-2</v>
      </c>
      <c r="J232" s="13">
        <v>1.2783505822392517E-2</v>
      </c>
      <c r="K232" s="13">
        <v>5.6459129828443748E-2</v>
      </c>
      <c r="L232" s="13">
        <v>4.5175395145262545E-2</v>
      </c>
      <c r="M232" s="13">
        <v>5.297938019716756E-2</v>
      </c>
      <c r="N232" s="13">
        <v>0.19200412418767362</v>
      </c>
      <c r="O232" s="14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271</v>
      </c>
      <c r="C233" s="28"/>
      <c r="D233" s="13">
        <v>-0.54093963920713317</v>
      </c>
      <c r="E233" s="13">
        <v>-3.1981413110694024E-2</v>
      </c>
      <c r="F233" s="13">
        <v>1.6633079097271741E-2</v>
      </c>
      <c r="G233" s="13">
        <v>-0.10183842453569536</v>
      </c>
      <c r="H233" s="13">
        <v>-2.2001840049979515E-2</v>
      </c>
      <c r="I233" s="13">
        <v>4.7855171375022154E-2</v>
      </c>
      <c r="J233" s="13">
        <v>9.5117798966404266E-4</v>
      </c>
      <c r="K233" s="13">
        <v>5.0537388199081157E-2</v>
      </c>
      <c r="L233" s="13">
        <v>-0.16171586289998219</v>
      </c>
      <c r="M233" s="13">
        <v>3.3903896515308007E-2</v>
      </c>
      <c r="N233" s="13">
        <v>8.7773463617879965E-2</v>
      </c>
      <c r="O233" s="14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45" t="s">
        <v>272</v>
      </c>
      <c r="C234" s="46"/>
      <c r="D234" s="44">
        <v>7.79</v>
      </c>
      <c r="E234" s="44">
        <v>0.47</v>
      </c>
      <c r="F234" s="44">
        <v>0.23</v>
      </c>
      <c r="G234" s="44">
        <v>1.48</v>
      </c>
      <c r="H234" s="44">
        <v>0.33</v>
      </c>
      <c r="I234" s="44">
        <v>0.67</v>
      </c>
      <c r="J234" s="44">
        <v>0</v>
      </c>
      <c r="K234" s="44">
        <v>0.71</v>
      </c>
      <c r="L234" s="44">
        <v>2.34</v>
      </c>
      <c r="M234" s="44">
        <v>0.47</v>
      </c>
      <c r="N234" s="44">
        <v>1.25</v>
      </c>
      <c r="O234" s="14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BM235" s="53"/>
    </row>
    <row r="236" spans="1:65" ht="15">
      <c r="B236" s="8" t="s">
        <v>560</v>
      </c>
      <c r="BM236" s="27" t="s">
        <v>66</v>
      </c>
    </row>
    <row r="237" spans="1:65" ht="15">
      <c r="A237" s="24" t="s">
        <v>0</v>
      </c>
      <c r="B237" s="18" t="s">
        <v>117</v>
      </c>
      <c r="C237" s="15" t="s">
        <v>118</v>
      </c>
      <c r="D237" s="16" t="s">
        <v>240</v>
      </c>
      <c r="E237" s="17" t="s">
        <v>240</v>
      </c>
      <c r="F237" s="17" t="s">
        <v>240</v>
      </c>
      <c r="G237" s="17" t="s">
        <v>240</v>
      </c>
      <c r="H237" s="17" t="s">
        <v>240</v>
      </c>
      <c r="I237" s="17" t="s">
        <v>240</v>
      </c>
      <c r="J237" s="17" t="s">
        <v>240</v>
      </c>
      <c r="K237" s="17" t="s">
        <v>240</v>
      </c>
      <c r="L237" s="17" t="s">
        <v>240</v>
      </c>
      <c r="M237" s="17" t="s">
        <v>240</v>
      </c>
      <c r="N237" s="17" t="s">
        <v>240</v>
      </c>
      <c r="O237" s="17" t="s">
        <v>240</v>
      </c>
      <c r="P237" s="17" t="s">
        <v>240</v>
      </c>
      <c r="Q237" s="17" t="s">
        <v>240</v>
      </c>
      <c r="R237" s="17" t="s">
        <v>240</v>
      </c>
      <c r="S237" s="17" t="s">
        <v>240</v>
      </c>
      <c r="T237" s="17" t="s">
        <v>240</v>
      </c>
      <c r="U237" s="17" t="s">
        <v>240</v>
      </c>
      <c r="V237" s="17" t="s">
        <v>240</v>
      </c>
      <c r="W237" s="17" t="s">
        <v>240</v>
      </c>
      <c r="X237" s="145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241</v>
      </c>
      <c r="C238" s="9" t="s">
        <v>241</v>
      </c>
      <c r="D238" s="143" t="s">
        <v>243</v>
      </c>
      <c r="E238" s="144" t="s">
        <v>244</v>
      </c>
      <c r="F238" s="144" t="s">
        <v>245</v>
      </c>
      <c r="G238" s="144" t="s">
        <v>246</v>
      </c>
      <c r="H238" s="144" t="s">
        <v>247</v>
      </c>
      <c r="I238" s="144" t="s">
        <v>248</v>
      </c>
      <c r="J238" s="144" t="s">
        <v>249</v>
      </c>
      <c r="K238" s="144" t="s">
        <v>250</v>
      </c>
      <c r="L238" s="144" t="s">
        <v>251</v>
      </c>
      <c r="M238" s="144" t="s">
        <v>252</v>
      </c>
      <c r="N238" s="144" t="s">
        <v>253</v>
      </c>
      <c r="O238" s="144" t="s">
        <v>254</v>
      </c>
      <c r="P238" s="144" t="s">
        <v>255</v>
      </c>
      <c r="Q238" s="144" t="s">
        <v>257</v>
      </c>
      <c r="R238" s="144" t="s">
        <v>258</v>
      </c>
      <c r="S238" s="144" t="s">
        <v>259</v>
      </c>
      <c r="T238" s="144" t="s">
        <v>260</v>
      </c>
      <c r="U238" s="144" t="s">
        <v>283</v>
      </c>
      <c r="V238" s="144" t="s">
        <v>285</v>
      </c>
      <c r="W238" s="144" t="s">
        <v>261</v>
      </c>
      <c r="X238" s="14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3</v>
      </c>
    </row>
    <row r="239" spans="1:65">
      <c r="A239" s="29"/>
      <c r="B239" s="19"/>
      <c r="C239" s="9"/>
      <c r="D239" s="10" t="s">
        <v>308</v>
      </c>
      <c r="E239" s="11" t="s">
        <v>104</v>
      </c>
      <c r="F239" s="11" t="s">
        <v>104</v>
      </c>
      <c r="G239" s="11" t="s">
        <v>104</v>
      </c>
      <c r="H239" s="11" t="s">
        <v>103</v>
      </c>
      <c r="I239" s="11" t="s">
        <v>104</v>
      </c>
      <c r="J239" s="11" t="s">
        <v>103</v>
      </c>
      <c r="K239" s="11" t="s">
        <v>104</v>
      </c>
      <c r="L239" s="11" t="s">
        <v>103</v>
      </c>
      <c r="M239" s="11" t="s">
        <v>104</v>
      </c>
      <c r="N239" s="11" t="s">
        <v>308</v>
      </c>
      <c r="O239" s="11" t="s">
        <v>104</v>
      </c>
      <c r="P239" s="11" t="s">
        <v>104</v>
      </c>
      <c r="Q239" s="11" t="s">
        <v>104</v>
      </c>
      <c r="R239" s="11" t="s">
        <v>308</v>
      </c>
      <c r="S239" s="11" t="s">
        <v>100</v>
      </c>
      <c r="T239" s="11" t="s">
        <v>99</v>
      </c>
      <c r="U239" s="11" t="s">
        <v>104</v>
      </c>
      <c r="V239" s="11" t="s">
        <v>308</v>
      </c>
      <c r="W239" s="11" t="s">
        <v>104</v>
      </c>
      <c r="X239" s="145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0</v>
      </c>
    </row>
    <row r="240" spans="1:65">
      <c r="A240" s="29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14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0</v>
      </c>
    </row>
    <row r="241" spans="1:65">
      <c r="A241" s="29"/>
      <c r="B241" s="18">
        <v>1</v>
      </c>
      <c r="C241" s="14">
        <v>1</v>
      </c>
      <c r="D241" s="205">
        <v>382.00000000000006</v>
      </c>
      <c r="E241" s="205">
        <v>450</v>
      </c>
      <c r="F241" s="205">
        <v>413</v>
      </c>
      <c r="G241" s="205">
        <v>410</v>
      </c>
      <c r="H241" s="206">
        <v>1857.9999999999998</v>
      </c>
      <c r="I241" s="205">
        <v>445.1275</v>
      </c>
      <c r="J241" s="205">
        <v>465</v>
      </c>
      <c r="K241" s="205">
        <v>379.99999999999994</v>
      </c>
      <c r="L241" s="205">
        <v>407</v>
      </c>
      <c r="M241" s="205">
        <v>420</v>
      </c>
      <c r="N241" s="205">
        <v>470</v>
      </c>
      <c r="O241" s="205">
        <v>457</v>
      </c>
      <c r="P241" s="205">
        <v>420</v>
      </c>
      <c r="Q241" s="205">
        <v>428</v>
      </c>
      <c r="R241" s="205">
        <v>436</v>
      </c>
      <c r="S241" s="205">
        <v>416.84913322692313</v>
      </c>
      <c r="T241" s="205">
        <v>416</v>
      </c>
      <c r="U241" s="205">
        <v>428.24595839790493</v>
      </c>
      <c r="V241" s="205">
        <v>431.99999999999994</v>
      </c>
      <c r="W241" s="205">
        <v>438.00000000000006</v>
      </c>
      <c r="X241" s="207"/>
      <c r="Y241" s="208"/>
      <c r="Z241" s="208"/>
      <c r="AA241" s="208"/>
      <c r="AB241" s="208"/>
      <c r="AC241" s="208"/>
      <c r="AD241" s="208"/>
      <c r="AE241" s="208"/>
      <c r="AF241" s="208"/>
      <c r="AG241" s="208"/>
      <c r="AH241" s="208"/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8"/>
      <c r="AT241" s="208"/>
      <c r="AU241" s="208"/>
      <c r="AV241" s="208"/>
      <c r="AW241" s="208"/>
      <c r="AX241" s="208"/>
      <c r="AY241" s="208"/>
      <c r="AZ241" s="208"/>
      <c r="BA241" s="208"/>
      <c r="BB241" s="208"/>
      <c r="BC241" s="208"/>
      <c r="BD241" s="208"/>
      <c r="BE241" s="208"/>
      <c r="BF241" s="208"/>
      <c r="BG241" s="208"/>
      <c r="BH241" s="208"/>
      <c r="BI241" s="208"/>
      <c r="BJ241" s="208"/>
      <c r="BK241" s="208"/>
      <c r="BL241" s="208"/>
      <c r="BM241" s="209">
        <v>1</v>
      </c>
    </row>
    <row r="242" spans="1:65">
      <c r="A242" s="29"/>
      <c r="B242" s="19">
        <v>1</v>
      </c>
      <c r="C242" s="9">
        <v>2</v>
      </c>
      <c r="D242" s="211">
        <v>404.99999999999994</v>
      </c>
      <c r="E242" s="211">
        <v>460</v>
      </c>
      <c r="F242" s="211">
        <v>418</v>
      </c>
      <c r="G242" s="211">
        <v>420</v>
      </c>
      <c r="H242" s="222">
        <v>475</v>
      </c>
      <c r="I242" s="211">
        <v>442.86750000000001</v>
      </c>
      <c r="J242" s="211">
        <v>456</v>
      </c>
      <c r="K242" s="211">
        <v>390</v>
      </c>
      <c r="L242" s="211">
        <v>394</v>
      </c>
      <c r="M242" s="211">
        <v>420</v>
      </c>
      <c r="N242" s="211">
        <v>460</v>
      </c>
      <c r="O242" s="211">
        <v>476</v>
      </c>
      <c r="P242" s="211">
        <v>400</v>
      </c>
      <c r="Q242" s="211">
        <v>423</v>
      </c>
      <c r="R242" s="211">
        <v>429.20000000000005</v>
      </c>
      <c r="S242" s="211">
        <v>409.99227202584609</v>
      </c>
      <c r="T242" s="211">
        <v>412</v>
      </c>
      <c r="U242" s="211">
        <v>437.23592154650589</v>
      </c>
      <c r="V242" s="211">
        <v>434.00000000000006</v>
      </c>
      <c r="W242" s="211">
        <v>460</v>
      </c>
      <c r="X242" s="207"/>
      <c r="Y242" s="208"/>
      <c r="Z242" s="208"/>
      <c r="AA242" s="208"/>
      <c r="AB242" s="208"/>
      <c r="AC242" s="208"/>
      <c r="AD242" s="208"/>
      <c r="AE242" s="208"/>
      <c r="AF242" s="208"/>
      <c r="AG242" s="208"/>
      <c r="AH242" s="208"/>
      <c r="AI242" s="208"/>
      <c r="AJ242" s="208"/>
      <c r="AK242" s="208"/>
      <c r="AL242" s="208"/>
      <c r="AM242" s="208"/>
      <c r="AN242" s="208"/>
      <c r="AO242" s="208"/>
      <c r="AP242" s="208"/>
      <c r="AQ242" s="208"/>
      <c r="AR242" s="208"/>
      <c r="AS242" s="208"/>
      <c r="AT242" s="208"/>
      <c r="AU242" s="208"/>
      <c r="AV242" s="208"/>
      <c r="AW242" s="208"/>
      <c r="AX242" s="208"/>
      <c r="AY242" s="208"/>
      <c r="AZ242" s="208"/>
      <c r="BA242" s="208"/>
      <c r="BB242" s="208"/>
      <c r="BC242" s="208"/>
      <c r="BD242" s="208"/>
      <c r="BE242" s="208"/>
      <c r="BF242" s="208"/>
      <c r="BG242" s="208"/>
      <c r="BH242" s="208"/>
      <c r="BI242" s="208"/>
      <c r="BJ242" s="208"/>
      <c r="BK242" s="208"/>
      <c r="BL242" s="208"/>
      <c r="BM242" s="209">
        <v>24</v>
      </c>
    </row>
    <row r="243" spans="1:65">
      <c r="A243" s="29"/>
      <c r="B243" s="19">
        <v>1</v>
      </c>
      <c r="C243" s="9">
        <v>3</v>
      </c>
      <c r="D243" s="211">
        <v>387</v>
      </c>
      <c r="E243" s="211">
        <v>450</v>
      </c>
      <c r="F243" s="211">
        <v>416</v>
      </c>
      <c r="G243" s="211">
        <v>400</v>
      </c>
      <c r="H243" s="222">
        <v>848</v>
      </c>
      <c r="I243" s="211">
        <v>445.5025</v>
      </c>
      <c r="J243" s="211">
        <v>457</v>
      </c>
      <c r="K243" s="211">
        <v>400</v>
      </c>
      <c r="L243" s="211">
        <v>396</v>
      </c>
      <c r="M243" s="211">
        <v>460</v>
      </c>
      <c r="N243" s="211">
        <v>460</v>
      </c>
      <c r="O243" s="211">
        <v>460</v>
      </c>
      <c r="P243" s="211">
        <v>410</v>
      </c>
      <c r="Q243" s="211">
        <v>442</v>
      </c>
      <c r="R243" s="211">
        <v>433</v>
      </c>
      <c r="S243" s="211">
        <v>419.3938110879576</v>
      </c>
      <c r="T243" s="211">
        <v>433</v>
      </c>
      <c r="U243" s="211">
        <v>420.49206549731593</v>
      </c>
      <c r="V243" s="211">
        <v>431.99999999999994</v>
      </c>
      <c r="W243" s="211">
        <v>419</v>
      </c>
      <c r="X243" s="207"/>
      <c r="Y243" s="208"/>
      <c r="Z243" s="208"/>
      <c r="AA243" s="208"/>
      <c r="AB243" s="208"/>
      <c r="AC243" s="208"/>
      <c r="AD243" s="208"/>
      <c r="AE243" s="208"/>
      <c r="AF243" s="208"/>
      <c r="AG243" s="208"/>
      <c r="AH243" s="208"/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8"/>
      <c r="AT243" s="208"/>
      <c r="AU243" s="208"/>
      <c r="AV243" s="208"/>
      <c r="AW243" s="208"/>
      <c r="AX243" s="208"/>
      <c r="AY243" s="208"/>
      <c r="AZ243" s="208"/>
      <c r="BA243" s="208"/>
      <c r="BB243" s="208"/>
      <c r="BC243" s="208"/>
      <c r="BD243" s="208"/>
      <c r="BE243" s="208"/>
      <c r="BF243" s="208"/>
      <c r="BG243" s="208"/>
      <c r="BH243" s="208"/>
      <c r="BI243" s="208"/>
      <c r="BJ243" s="208"/>
      <c r="BK243" s="208"/>
      <c r="BL243" s="208"/>
      <c r="BM243" s="209">
        <v>16</v>
      </c>
    </row>
    <row r="244" spans="1:65">
      <c r="A244" s="29"/>
      <c r="B244" s="19">
        <v>1</v>
      </c>
      <c r="C244" s="9">
        <v>4</v>
      </c>
      <c r="D244" s="211">
        <v>376.99999999999994</v>
      </c>
      <c r="E244" s="211">
        <v>450</v>
      </c>
      <c r="F244" s="211">
        <v>411.00000000000006</v>
      </c>
      <c r="G244" s="211">
        <v>439.99999999999994</v>
      </c>
      <c r="H244" s="222">
        <v>473</v>
      </c>
      <c r="I244" s="211">
        <v>443.70749999999998</v>
      </c>
      <c r="J244" s="211">
        <v>460.99999999999994</v>
      </c>
      <c r="K244" s="211">
        <v>379.99999999999994</v>
      </c>
      <c r="L244" s="211">
        <v>396</v>
      </c>
      <c r="M244" s="211">
        <v>420</v>
      </c>
      <c r="N244" s="211">
        <v>470</v>
      </c>
      <c r="O244" s="211">
        <v>470</v>
      </c>
      <c r="P244" s="211">
        <v>420</v>
      </c>
      <c r="Q244" s="211">
        <v>446</v>
      </c>
      <c r="R244" s="211">
        <v>436</v>
      </c>
      <c r="S244" s="211">
        <v>409.18704555836115</v>
      </c>
      <c r="T244" s="211">
        <v>401</v>
      </c>
      <c r="U244" s="211">
        <v>418.20214253768171</v>
      </c>
      <c r="V244" s="211">
        <v>440.00000000000006</v>
      </c>
      <c r="W244" s="211">
        <v>441</v>
      </c>
      <c r="X244" s="207"/>
      <c r="Y244" s="208"/>
      <c r="Z244" s="208"/>
      <c r="AA244" s="208"/>
      <c r="AB244" s="208"/>
      <c r="AC244" s="208"/>
      <c r="AD244" s="208"/>
      <c r="AE244" s="208"/>
      <c r="AF244" s="208"/>
      <c r="AG244" s="208"/>
      <c r="AH244" s="208"/>
      <c r="AI244" s="208"/>
      <c r="AJ244" s="208"/>
      <c r="AK244" s="208"/>
      <c r="AL244" s="208"/>
      <c r="AM244" s="208"/>
      <c r="AN244" s="208"/>
      <c r="AO244" s="208"/>
      <c r="AP244" s="208"/>
      <c r="AQ244" s="208"/>
      <c r="AR244" s="208"/>
      <c r="AS244" s="208"/>
      <c r="AT244" s="208"/>
      <c r="AU244" s="208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  <c r="BI244" s="208"/>
      <c r="BJ244" s="208"/>
      <c r="BK244" s="208"/>
      <c r="BL244" s="208"/>
      <c r="BM244" s="209">
        <v>428.13033311397174</v>
      </c>
    </row>
    <row r="245" spans="1:65">
      <c r="A245" s="29"/>
      <c r="B245" s="19">
        <v>1</v>
      </c>
      <c r="C245" s="9">
        <v>5</v>
      </c>
      <c r="D245" s="211">
        <v>384</v>
      </c>
      <c r="E245" s="211">
        <v>460</v>
      </c>
      <c r="F245" s="211">
        <v>422</v>
      </c>
      <c r="G245" s="211">
        <v>410</v>
      </c>
      <c r="H245" s="222">
        <v>469</v>
      </c>
      <c r="I245" s="211">
        <v>443.92500000000001</v>
      </c>
      <c r="J245" s="211">
        <v>466.00000000000006</v>
      </c>
      <c r="K245" s="211">
        <v>400</v>
      </c>
      <c r="L245" s="211">
        <v>395</v>
      </c>
      <c r="M245" s="211">
        <v>450</v>
      </c>
      <c r="N245" s="211">
        <v>460</v>
      </c>
      <c r="O245" s="211">
        <v>459</v>
      </c>
      <c r="P245" s="211">
        <v>400</v>
      </c>
      <c r="Q245" s="211">
        <v>453</v>
      </c>
      <c r="R245" s="211">
        <v>437.9</v>
      </c>
      <c r="S245" s="211">
        <v>411.835031964476</v>
      </c>
      <c r="T245" s="211">
        <v>428</v>
      </c>
      <c r="U245" s="211">
        <v>437.15879616326873</v>
      </c>
      <c r="V245" s="211">
        <v>434.99999999999994</v>
      </c>
      <c r="W245" s="211">
        <v>437.00000000000006</v>
      </c>
      <c r="X245" s="207"/>
      <c r="Y245" s="208"/>
      <c r="Z245" s="208"/>
      <c r="AA245" s="208"/>
      <c r="AB245" s="208"/>
      <c r="AC245" s="208"/>
      <c r="AD245" s="208"/>
      <c r="AE245" s="208"/>
      <c r="AF245" s="208"/>
      <c r="AG245" s="208"/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  <c r="BI245" s="208"/>
      <c r="BJ245" s="208"/>
      <c r="BK245" s="208"/>
      <c r="BL245" s="208"/>
      <c r="BM245" s="209">
        <v>87</v>
      </c>
    </row>
    <row r="246" spans="1:65">
      <c r="A246" s="29"/>
      <c r="B246" s="19">
        <v>1</v>
      </c>
      <c r="C246" s="9">
        <v>6</v>
      </c>
      <c r="D246" s="211">
        <v>382.00000000000006</v>
      </c>
      <c r="E246" s="211">
        <v>420</v>
      </c>
      <c r="F246" s="211">
        <v>422</v>
      </c>
      <c r="G246" s="211">
        <v>400</v>
      </c>
      <c r="H246" s="222">
        <v>484</v>
      </c>
      <c r="I246" s="211">
        <v>445.92750000000001</v>
      </c>
      <c r="J246" s="211">
        <v>460</v>
      </c>
      <c r="K246" s="211">
        <v>390</v>
      </c>
      <c r="L246" s="211">
        <v>392</v>
      </c>
      <c r="M246" s="211">
        <v>430</v>
      </c>
      <c r="N246" s="211">
        <v>460</v>
      </c>
      <c r="O246" s="211">
        <v>486</v>
      </c>
      <c r="P246" s="234">
        <v>509.99999999999994</v>
      </c>
      <c r="Q246" s="211">
        <v>449</v>
      </c>
      <c r="R246" s="211">
        <v>435.8</v>
      </c>
      <c r="S246" s="211">
        <v>392.13468763431615</v>
      </c>
      <c r="T246" s="211">
        <v>416</v>
      </c>
      <c r="U246" s="211">
        <v>419.17360935221313</v>
      </c>
      <c r="V246" s="211">
        <v>440.00000000000006</v>
      </c>
      <c r="W246" s="211">
        <v>434.99999999999994</v>
      </c>
      <c r="X246" s="207"/>
      <c r="Y246" s="208"/>
      <c r="Z246" s="208"/>
      <c r="AA246" s="208"/>
      <c r="AB246" s="208"/>
      <c r="AC246" s="208"/>
      <c r="AD246" s="208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12"/>
    </row>
    <row r="247" spans="1:65">
      <c r="A247" s="29"/>
      <c r="B247" s="20" t="s">
        <v>268</v>
      </c>
      <c r="C247" s="12"/>
      <c r="D247" s="213">
        <v>386.16666666666669</v>
      </c>
      <c r="E247" s="213">
        <v>448.33333333333331</v>
      </c>
      <c r="F247" s="213">
        <v>417</v>
      </c>
      <c r="G247" s="213">
        <v>413.33333333333331</v>
      </c>
      <c r="H247" s="213">
        <v>767.83333333333337</v>
      </c>
      <c r="I247" s="213">
        <v>444.5095833333333</v>
      </c>
      <c r="J247" s="213">
        <v>460.83333333333331</v>
      </c>
      <c r="K247" s="213">
        <v>390</v>
      </c>
      <c r="L247" s="213">
        <v>396.66666666666669</v>
      </c>
      <c r="M247" s="213">
        <v>433.33333333333331</v>
      </c>
      <c r="N247" s="213">
        <v>463.33333333333331</v>
      </c>
      <c r="O247" s="213">
        <v>468</v>
      </c>
      <c r="P247" s="213">
        <v>426.66666666666669</v>
      </c>
      <c r="Q247" s="213">
        <v>440.16666666666669</v>
      </c>
      <c r="R247" s="213">
        <v>434.65000000000003</v>
      </c>
      <c r="S247" s="213">
        <v>409.89866358297996</v>
      </c>
      <c r="T247" s="213">
        <v>417.66666666666669</v>
      </c>
      <c r="U247" s="213">
        <v>426.75141558248174</v>
      </c>
      <c r="V247" s="213">
        <v>435.5</v>
      </c>
      <c r="W247" s="213">
        <v>438.33333333333331</v>
      </c>
      <c r="X247" s="207"/>
      <c r="Y247" s="208"/>
      <c r="Z247" s="208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12"/>
    </row>
    <row r="248" spans="1:65">
      <c r="A248" s="29"/>
      <c r="B248" s="3" t="s">
        <v>269</v>
      </c>
      <c r="C248" s="28"/>
      <c r="D248" s="211">
        <v>383</v>
      </c>
      <c r="E248" s="211">
        <v>450</v>
      </c>
      <c r="F248" s="211">
        <v>417</v>
      </c>
      <c r="G248" s="211">
        <v>410</v>
      </c>
      <c r="H248" s="211">
        <v>479.5</v>
      </c>
      <c r="I248" s="211">
        <v>444.52625</v>
      </c>
      <c r="J248" s="211">
        <v>460.5</v>
      </c>
      <c r="K248" s="211">
        <v>390</v>
      </c>
      <c r="L248" s="211">
        <v>395.5</v>
      </c>
      <c r="M248" s="211">
        <v>425</v>
      </c>
      <c r="N248" s="211">
        <v>460</v>
      </c>
      <c r="O248" s="211">
        <v>465</v>
      </c>
      <c r="P248" s="211">
        <v>415</v>
      </c>
      <c r="Q248" s="211">
        <v>444</v>
      </c>
      <c r="R248" s="211">
        <v>435.9</v>
      </c>
      <c r="S248" s="211">
        <v>410.91365199516105</v>
      </c>
      <c r="T248" s="211">
        <v>416</v>
      </c>
      <c r="U248" s="211">
        <v>424.36901194761043</v>
      </c>
      <c r="V248" s="211">
        <v>434.5</v>
      </c>
      <c r="W248" s="211">
        <v>437.50000000000006</v>
      </c>
      <c r="X248" s="207"/>
      <c r="Y248" s="208"/>
      <c r="Z248" s="208"/>
      <c r="AA248" s="208"/>
      <c r="AB248" s="208"/>
      <c r="AC248" s="208"/>
      <c r="AD248" s="208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12"/>
    </row>
    <row r="249" spans="1:65">
      <c r="A249" s="29"/>
      <c r="B249" s="3" t="s">
        <v>270</v>
      </c>
      <c r="C249" s="28"/>
      <c r="D249" s="211">
        <v>9.7860444852180333</v>
      </c>
      <c r="E249" s="211">
        <v>14.719601443879744</v>
      </c>
      <c r="F249" s="211">
        <v>4.5607017003965371</v>
      </c>
      <c r="G249" s="211">
        <v>15.0554530541816</v>
      </c>
      <c r="H249" s="211">
        <v>554.51435208357464</v>
      </c>
      <c r="I249" s="211">
        <v>1.1882512535935608</v>
      </c>
      <c r="J249" s="211">
        <v>4.0702170294305908</v>
      </c>
      <c r="K249" s="211">
        <v>8.9442719099991841</v>
      </c>
      <c r="L249" s="211">
        <v>5.2788887719544411</v>
      </c>
      <c r="M249" s="211">
        <v>17.51190071541826</v>
      </c>
      <c r="N249" s="211">
        <v>5.1639777949432224</v>
      </c>
      <c r="O249" s="211">
        <v>11.47170431975999</v>
      </c>
      <c r="P249" s="211">
        <v>41.793141383086592</v>
      </c>
      <c r="Q249" s="211">
        <v>12.023587928179619</v>
      </c>
      <c r="R249" s="211">
        <v>3.0969339676525034</v>
      </c>
      <c r="S249" s="211">
        <v>9.5738224464396726</v>
      </c>
      <c r="T249" s="211">
        <v>11.465891446663301</v>
      </c>
      <c r="U249" s="211">
        <v>8.8336263724117341</v>
      </c>
      <c r="V249" s="211">
        <v>3.6742346141748135</v>
      </c>
      <c r="W249" s="211">
        <v>13.140268896284683</v>
      </c>
      <c r="X249" s="207"/>
      <c r="Y249" s="208"/>
      <c r="Z249" s="208"/>
      <c r="AA249" s="208"/>
      <c r="AB249" s="208"/>
      <c r="AC249" s="208"/>
      <c r="AD249" s="208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08"/>
      <c r="AO249" s="208"/>
      <c r="AP249" s="208"/>
      <c r="AQ249" s="208"/>
      <c r="AR249" s="208"/>
      <c r="AS249" s="208"/>
      <c r="AT249" s="208"/>
      <c r="AU249" s="208"/>
      <c r="AV249" s="208"/>
      <c r="AW249" s="208"/>
      <c r="AX249" s="208"/>
      <c r="AY249" s="208"/>
      <c r="AZ249" s="208"/>
      <c r="BA249" s="208"/>
      <c r="BB249" s="208"/>
      <c r="BC249" s="208"/>
      <c r="BD249" s="208"/>
      <c r="BE249" s="208"/>
      <c r="BF249" s="208"/>
      <c r="BG249" s="208"/>
      <c r="BH249" s="208"/>
      <c r="BI249" s="208"/>
      <c r="BJ249" s="208"/>
      <c r="BK249" s="208"/>
      <c r="BL249" s="208"/>
      <c r="BM249" s="212"/>
    </row>
    <row r="250" spans="1:65">
      <c r="A250" s="29"/>
      <c r="B250" s="3" t="s">
        <v>86</v>
      </c>
      <c r="C250" s="28"/>
      <c r="D250" s="13">
        <v>2.5341504925035906E-2</v>
      </c>
      <c r="E250" s="13">
        <v>3.2831824781887904E-2</v>
      </c>
      <c r="F250" s="13">
        <v>1.0936934533325029E-2</v>
      </c>
      <c r="G250" s="13">
        <v>3.6424483195600647E-2</v>
      </c>
      <c r="H250" s="13">
        <v>0.72218061916679999</v>
      </c>
      <c r="I250" s="13">
        <v>2.6731735335894951E-3</v>
      </c>
      <c r="J250" s="13">
        <v>8.832297351386454E-3</v>
      </c>
      <c r="K250" s="13">
        <v>2.2934030538459445E-2</v>
      </c>
      <c r="L250" s="13">
        <v>1.3308122954506993E-2</v>
      </c>
      <c r="M250" s="13">
        <v>4.0412078574042144E-2</v>
      </c>
      <c r="N250" s="13">
        <v>1.1145275816424221E-2</v>
      </c>
      <c r="O250" s="13">
        <v>2.4512188717435875E-2</v>
      </c>
      <c r="P250" s="13">
        <v>9.7952675116609197E-2</v>
      </c>
      <c r="Q250" s="13">
        <v>2.7315989234788986E-2</v>
      </c>
      <c r="R250" s="13">
        <v>7.1251212875934732E-3</v>
      </c>
      <c r="S250" s="13">
        <v>2.3356559308472951E-2</v>
      </c>
      <c r="T250" s="13">
        <v>2.745225406224254E-2</v>
      </c>
      <c r="U250" s="13">
        <v>2.0699700223265897E-2</v>
      </c>
      <c r="V250" s="13">
        <v>8.4368188614806286E-3</v>
      </c>
      <c r="W250" s="13">
        <v>2.997779976338711E-2</v>
      </c>
      <c r="X250" s="145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3" t="s">
        <v>271</v>
      </c>
      <c r="C251" s="28"/>
      <c r="D251" s="13">
        <v>-9.8016102110975667E-2</v>
      </c>
      <c r="E251" s="13">
        <v>4.7188901735638833E-2</v>
      </c>
      <c r="F251" s="13">
        <v>-2.5997534519491161E-2</v>
      </c>
      <c r="G251" s="13">
        <v>-3.4561904719559666E-2</v>
      </c>
      <c r="H251" s="13">
        <v>0.79345697780523761</v>
      </c>
      <c r="I251" s="13">
        <v>3.8257626130408395E-2</v>
      </c>
      <c r="J251" s="13">
        <v>7.6385618326781257E-2</v>
      </c>
      <c r="K251" s="13">
        <v>-8.9062442356358629E-2</v>
      </c>
      <c r="L251" s="13">
        <v>-7.3490860174416084E-2</v>
      </c>
      <c r="M251" s="13">
        <v>1.215284182626819E-2</v>
      </c>
      <c r="N251" s="13">
        <v>8.2224961645009698E-2</v>
      </c>
      <c r="O251" s="13">
        <v>9.3125069172369512E-2</v>
      </c>
      <c r="P251" s="13">
        <v>-3.4187403556743545E-3</v>
      </c>
      <c r="Q251" s="13">
        <v>2.8113713562759379E-2</v>
      </c>
      <c r="R251" s="13">
        <v>1.5228229307201913E-2</v>
      </c>
      <c r="S251" s="13">
        <v>-4.2584391062378546E-2</v>
      </c>
      <c r="T251" s="13">
        <v>-2.4440376301296918E-2</v>
      </c>
      <c r="U251" s="13">
        <v>-3.2207891495577012E-3</v>
      </c>
      <c r="V251" s="13">
        <v>1.7213606035399565E-2</v>
      </c>
      <c r="W251" s="13">
        <v>2.3831528462725071E-2</v>
      </c>
      <c r="X251" s="145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9"/>
      <c r="B252" s="45" t="s">
        <v>272</v>
      </c>
      <c r="C252" s="46"/>
      <c r="D252" s="44">
        <v>1.94</v>
      </c>
      <c r="E252" s="44">
        <v>0.57999999999999996</v>
      </c>
      <c r="F252" s="44">
        <v>0.69</v>
      </c>
      <c r="G252" s="44">
        <v>0.84</v>
      </c>
      <c r="H252" s="44">
        <v>13.51</v>
      </c>
      <c r="I252" s="44">
        <v>0.43</v>
      </c>
      <c r="J252" s="44">
        <v>1.0900000000000001</v>
      </c>
      <c r="K252" s="44">
        <v>1.78</v>
      </c>
      <c r="L252" s="44">
        <v>1.51</v>
      </c>
      <c r="M252" s="44">
        <v>0.03</v>
      </c>
      <c r="N252" s="44">
        <v>1.19</v>
      </c>
      <c r="O252" s="44">
        <v>1.38</v>
      </c>
      <c r="P252" s="44">
        <v>0.3</v>
      </c>
      <c r="Q252" s="44">
        <v>0.25</v>
      </c>
      <c r="R252" s="44">
        <v>0.03</v>
      </c>
      <c r="S252" s="44">
        <v>0.98</v>
      </c>
      <c r="T252" s="44">
        <v>0.66</v>
      </c>
      <c r="U252" s="44">
        <v>0.28999999999999998</v>
      </c>
      <c r="V252" s="44">
        <v>0.06</v>
      </c>
      <c r="W252" s="44">
        <v>0.18</v>
      </c>
      <c r="X252" s="145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BM253" s="53"/>
    </row>
    <row r="254" spans="1:65" ht="15">
      <c r="B254" s="8" t="s">
        <v>561</v>
      </c>
      <c r="BM254" s="27" t="s">
        <v>66</v>
      </c>
    </row>
    <row r="255" spans="1:65" ht="15">
      <c r="A255" s="24" t="s">
        <v>33</v>
      </c>
      <c r="B255" s="18" t="s">
        <v>117</v>
      </c>
      <c r="C255" s="15" t="s">
        <v>118</v>
      </c>
      <c r="D255" s="16" t="s">
        <v>240</v>
      </c>
      <c r="E255" s="17" t="s">
        <v>240</v>
      </c>
      <c r="F255" s="17" t="s">
        <v>240</v>
      </c>
      <c r="G255" s="17" t="s">
        <v>240</v>
      </c>
      <c r="H255" s="17" t="s">
        <v>240</v>
      </c>
      <c r="I255" s="17" t="s">
        <v>240</v>
      </c>
      <c r="J255" s="17" t="s">
        <v>240</v>
      </c>
      <c r="K255" s="17" t="s">
        <v>240</v>
      </c>
      <c r="L255" s="17" t="s">
        <v>240</v>
      </c>
      <c r="M255" s="17" t="s">
        <v>240</v>
      </c>
      <c r="N255" s="17" t="s">
        <v>240</v>
      </c>
      <c r="O255" s="17" t="s">
        <v>240</v>
      </c>
      <c r="P255" s="145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241</v>
      </c>
      <c r="C256" s="9" t="s">
        <v>241</v>
      </c>
      <c r="D256" s="143" t="s">
        <v>243</v>
      </c>
      <c r="E256" s="144" t="s">
        <v>247</v>
      </c>
      <c r="F256" s="144" t="s">
        <v>248</v>
      </c>
      <c r="G256" s="144" t="s">
        <v>249</v>
      </c>
      <c r="H256" s="144" t="s">
        <v>251</v>
      </c>
      <c r="I256" s="144" t="s">
        <v>253</v>
      </c>
      <c r="J256" s="144" t="s">
        <v>254</v>
      </c>
      <c r="K256" s="144" t="s">
        <v>257</v>
      </c>
      <c r="L256" s="144" t="s">
        <v>258</v>
      </c>
      <c r="M256" s="144" t="s">
        <v>259</v>
      </c>
      <c r="N256" s="144" t="s">
        <v>260</v>
      </c>
      <c r="O256" s="144" t="s">
        <v>285</v>
      </c>
      <c r="P256" s="145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3</v>
      </c>
    </row>
    <row r="257" spans="1:65">
      <c r="A257" s="29"/>
      <c r="B257" s="19"/>
      <c r="C257" s="9"/>
      <c r="D257" s="10" t="s">
        <v>308</v>
      </c>
      <c r="E257" s="11" t="s">
        <v>103</v>
      </c>
      <c r="F257" s="11" t="s">
        <v>103</v>
      </c>
      <c r="G257" s="11" t="s">
        <v>99</v>
      </c>
      <c r="H257" s="11" t="s">
        <v>103</v>
      </c>
      <c r="I257" s="11" t="s">
        <v>308</v>
      </c>
      <c r="J257" s="11" t="s">
        <v>103</v>
      </c>
      <c r="K257" s="11" t="s">
        <v>103</v>
      </c>
      <c r="L257" s="11" t="s">
        <v>308</v>
      </c>
      <c r="M257" s="11" t="s">
        <v>100</v>
      </c>
      <c r="N257" s="11" t="s">
        <v>99</v>
      </c>
      <c r="O257" s="11" t="s">
        <v>308</v>
      </c>
      <c r="P257" s="145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145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21">
        <v>1.3</v>
      </c>
      <c r="E259" s="140" t="s">
        <v>108</v>
      </c>
      <c r="F259" s="21">
        <v>1.5419448202352299</v>
      </c>
      <c r="G259" s="140">
        <v>1.81</v>
      </c>
      <c r="H259" s="21">
        <v>1.27</v>
      </c>
      <c r="I259" s="21">
        <v>1.4</v>
      </c>
      <c r="J259" s="21">
        <v>1.49</v>
      </c>
      <c r="K259" s="21">
        <v>1.44</v>
      </c>
      <c r="L259" s="21">
        <v>1.41</v>
      </c>
      <c r="M259" s="21">
        <v>1.5578469332749705</v>
      </c>
      <c r="N259" s="21">
        <v>1.35</v>
      </c>
      <c r="O259" s="21">
        <v>1.59</v>
      </c>
      <c r="P259" s="145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>
        <v>1</v>
      </c>
      <c r="C260" s="9">
        <v>2</v>
      </c>
      <c r="D260" s="11">
        <v>1.4</v>
      </c>
      <c r="E260" s="141" t="s">
        <v>108</v>
      </c>
      <c r="F260" s="11">
        <v>1.6322403094232705</v>
      </c>
      <c r="G260" s="141">
        <v>2</v>
      </c>
      <c r="H260" s="11">
        <v>1.29</v>
      </c>
      <c r="I260" s="11">
        <v>1.5</v>
      </c>
      <c r="J260" s="11">
        <v>1.41</v>
      </c>
      <c r="K260" s="11">
        <v>1.45</v>
      </c>
      <c r="L260" s="11">
        <v>1.44</v>
      </c>
      <c r="M260" s="11">
        <v>1.663433470721893</v>
      </c>
      <c r="N260" s="11">
        <v>1.35</v>
      </c>
      <c r="O260" s="11">
        <v>1.45</v>
      </c>
      <c r="P260" s="145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e">
        <v>#N/A</v>
      </c>
    </row>
    <row r="261" spans="1:65">
      <c r="A261" s="29"/>
      <c r="B261" s="19">
        <v>1</v>
      </c>
      <c r="C261" s="9">
        <v>3</v>
      </c>
      <c r="D261" s="11">
        <v>1.3</v>
      </c>
      <c r="E261" s="141" t="s">
        <v>108</v>
      </c>
      <c r="F261" s="11">
        <v>1.6047667285248699</v>
      </c>
      <c r="G261" s="141">
        <v>2.34</v>
      </c>
      <c r="H261" s="11">
        <v>1.24</v>
      </c>
      <c r="I261" s="11">
        <v>1.5</v>
      </c>
      <c r="J261" s="11">
        <v>1.37</v>
      </c>
      <c r="K261" s="11">
        <v>1.45</v>
      </c>
      <c r="L261" s="11">
        <v>1.44</v>
      </c>
      <c r="M261" s="11">
        <v>1.6061424464670484</v>
      </c>
      <c r="N261" s="11">
        <v>1.28</v>
      </c>
      <c r="O261" s="11">
        <v>1.52</v>
      </c>
      <c r="P261" s="145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4</v>
      </c>
      <c r="D262" s="11">
        <v>1.4</v>
      </c>
      <c r="E262" s="141" t="s">
        <v>108</v>
      </c>
      <c r="F262" s="11">
        <v>1.6143086190959361</v>
      </c>
      <c r="G262" s="141">
        <v>2.2200000000000002</v>
      </c>
      <c r="H262" s="11">
        <v>1.28</v>
      </c>
      <c r="I262" s="11">
        <v>1.4</v>
      </c>
      <c r="J262" s="11">
        <v>1.35</v>
      </c>
      <c r="K262" s="11">
        <v>1.44</v>
      </c>
      <c r="L262" s="11">
        <v>1.44</v>
      </c>
      <c r="M262" s="11">
        <v>1.6359107280706195</v>
      </c>
      <c r="N262" s="146">
        <v>1.82</v>
      </c>
      <c r="O262" s="11">
        <v>1.61</v>
      </c>
      <c r="P262" s="145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1.442110934358382</v>
      </c>
    </row>
    <row r="263" spans="1:65">
      <c r="A263" s="29"/>
      <c r="B263" s="19">
        <v>1</v>
      </c>
      <c r="C263" s="9">
        <v>5</v>
      </c>
      <c r="D263" s="11">
        <v>1.4</v>
      </c>
      <c r="E263" s="141" t="s">
        <v>108</v>
      </c>
      <c r="F263" s="11">
        <v>1.6258293743857199</v>
      </c>
      <c r="G263" s="141">
        <v>2.1</v>
      </c>
      <c r="H263" s="11">
        <v>1.32</v>
      </c>
      <c r="I263" s="11">
        <v>1.4</v>
      </c>
      <c r="J263" s="11">
        <v>1.38</v>
      </c>
      <c r="K263" s="11">
        <v>1.39</v>
      </c>
      <c r="L263" s="11">
        <v>1.46</v>
      </c>
      <c r="M263" s="11">
        <v>1.4967027725082998</v>
      </c>
      <c r="N263" s="11">
        <v>1.17</v>
      </c>
      <c r="O263" s="11">
        <v>1.59</v>
      </c>
      <c r="P263" s="145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88</v>
      </c>
    </row>
    <row r="264" spans="1:65">
      <c r="A264" s="29"/>
      <c r="B264" s="19">
        <v>1</v>
      </c>
      <c r="C264" s="9">
        <v>6</v>
      </c>
      <c r="D264" s="11">
        <v>1.4</v>
      </c>
      <c r="E264" s="141" t="s">
        <v>108</v>
      </c>
      <c r="F264" s="11">
        <v>1.5852763585659655</v>
      </c>
      <c r="G264" s="141">
        <v>2.1</v>
      </c>
      <c r="H264" s="11">
        <v>1.28</v>
      </c>
      <c r="I264" s="11">
        <v>1.4</v>
      </c>
      <c r="J264" s="11">
        <v>1.39</v>
      </c>
      <c r="K264" s="11">
        <v>1.56</v>
      </c>
      <c r="L264" s="11">
        <v>1.43</v>
      </c>
      <c r="M264" s="11">
        <v>1.7442535002291109</v>
      </c>
      <c r="N264" s="11">
        <v>1.29</v>
      </c>
      <c r="O264" s="11">
        <v>1.51</v>
      </c>
      <c r="P264" s="145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20" t="s">
        <v>268</v>
      </c>
      <c r="C265" s="12"/>
      <c r="D265" s="22">
        <v>1.3666666666666669</v>
      </c>
      <c r="E265" s="22" t="s">
        <v>632</v>
      </c>
      <c r="F265" s="22">
        <v>1.6007277017051653</v>
      </c>
      <c r="G265" s="22">
        <v>2.0950000000000002</v>
      </c>
      <c r="H265" s="22">
        <v>1.28</v>
      </c>
      <c r="I265" s="22">
        <v>1.4333333333333336</v>
      </c>
      <c r="J265" s="22">
        <v>1.3983333333333332</v>
      </c>
      <c r="K265" s="22">
        <v>1.4549999999999998</v>
      </c>
      <c r="L265" s="22">
        <v>1.4366666666666665</v>
      </c>
      <c r="M265" s="22">
        <v>1.6173816418786571</v>
      </c>
      <c r="N265" s="22">
        <v>1.3766666666666669</v>
      </c>
      <c r="O265" s="22">
        <v>1.5450000000000002</v>
      </c>
      <c r="P265" s="145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9"/>
      <c r="B266" s="3" t="s">
        <v>269</v>
      </c>
      <c r="C266" s="28"/>
      <c r="D266" s="11">
        <v>1.4</v>
      </c>
      <c r="E266" s="11" t="s">
        <v>632</v>
      </c>
      <c r="F266" s="11">
        <v>1.609537673810403</v>
      </c>
      <c r="G266" s="11">
        <v>2.1</v>
      </c>
      <c r="H266" s="11">
        <v>1.28</v>
      </c>
      <c r="I266" s="11">
        <v>1.4</v>
      </c>
      <c r="J266" s="11">
        <v>1.3849999999999998</v>
      </c>
      <c r="K266" s="11">
        <v>1.4449999999999998</v>
      </c>
      <c r="L266" s="11">
        <v>1.44</v>
      </c>
      <c r="M266" s="11">
        <v>1.6210265872688341</v>
      </c>
      <c r="N266" s="11">
        <v>1.32</v>
      </c>
      <c r="O266" s="11">
        <v>1.5550000000000002</v>
      </c>
      <c r="P266" s="145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3" t="s">
        <v>270</v>
      </c>
      <c r="C267" s="28"/>
      <c r="D267" s="23">
        <v>5.1639777949432163E-2</v>
      </c>
      <c r="E267" s="23" t="s">
        <v>632</v>
      </c>
      <c r="F267" s="23">
        <v>3.3220670162102048E-2</v>
      </c>
      <c r="G267" s="23">
        <v>0.182181228451232</v>
      </c>
      <c r="H267" s="23">
        <v>2.6076809620810618E-2</v>
      </c>
      <c r="I267" s="23">
        <v>5.1639777949432274E-2</v>
      </c>
      <c r="J267" s="23">
        <v>4.9159604012508726E-2</v>
      </c>
      <c r="K267" s="23">
        <v>5.6124860801609174E-2</v>
      </c>
      <c r="L267" s="23">
        <v>1.6329931618554533E-2</v>
      </c>
      <c r="M267" s="23">
        <v>8.5784214131444297E-2</v>
      </c>
      <c r="N267" s="23">
        <v>0.22695080230452125</v>
      </c>
      <c r="O267" s="23">
        <v>6.1886993787063263E-2</v>
      </c>
      <c r="P267" s="227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54"/>
    </row>
    <row r="268" spans="1:65">
      <c r="A268" s="29"/>
      <c r="B268" s="3" t="s">
        <v>86</v>
      </c>
      <c r="C268" s="28"/>
      <c r="D268" s="13">
        <v>3.7785203377633282E-2</v>
      </c>
      <c r="E268" s="13" t="s">
        <v>632</v>
      </c>
      <c r="F268" s="13">
        <v>2.0753479887125045E-2</v>
      </c>
      <c r="G268" s="13">
        <v>8.6960013580540327E-2</v>
      </c>
      <c r="H268" s="13">
        <v>2.0372507516258295E-2</v>
      </c>
      <c r="I268" s="13">
        <v>3.6027752057743438E-2</v>
      </c>
      <c r="J268" s="13">
        <v>3.5155855074499691E-2</v>
      </c>
      <c r="K268" s="13">
        <v>3.8573787492514902E-2</v>
      </c>
      <c r="L268" s="13">
        <v>1.1366541729852344E-2</v>
      </c>
      <c r="M268" s="13">
        <v>5.3038943877094034E-2</v>
      </c>
      <c r="N268" s="13">
        <v>0.1648553043374246</v>
      </c>
      <c r="O268" s="13">
        <v>4.0056306658293371E-2</v>
      </c>
      <c r="P268" s="145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271</v>
      </c>
      <c r="C269" s="28"/>
      <c r="D269" s="13">
        <v>-5.2315162373608559E-2</v>
      </c>
      <c r="E269" s="13" t="s">
        <v>632</v>
      </c>
      <c r="F269" s="13">
        <v>0.1099892966398972</v>
      </c>
      <c r="G269" s="13">
        <v>0.452731513288261</v>
      </c>
      <c r="H269" s="13">
        <v>-0.11241224963772134</v>
      </c>
      <c r="I269" s="13">
        <v>-6.086633708906497E-3</v>
      </c>
      <c r="J269" s="13">
        <v>-3.0356611257875366E-2</v>
      </c>
      <c r="K269" s="13">
        <v>8.9376381071213373E-3</v>
      </c>
      <c r="L269" s="13">
        <v>-3.7752072756717103E-3</v>
      </c>
      <c r="M269" s="13">
        <v>0.12153760390025448</v>
      </c>
      <c r="N269" s="13">
        <v>-4.53808830739032E-2</v>
      </c>
      <c r="O269" s="13">
        <v>7.1346151804469349E-2</v>
      </c>
      <c r="P269" s="145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45" t="s">
        <v>272</v>
      </c>
      <c r="C270" s="46"/>
      <c r="D270" s="44">
        <v>0.52</v>
      </c>
      <c r="E270" s="44">
        <v>3.29</v>
      </c>
      <c r="F270" s="44">
        <v>1.25</v>
      </c>
      <c r="G270" s="44">
        <v>4.99</v>
      </c>
      <c r="H270" s="44">
        <v>1.17</v>
      </c>
      <c r="I270" s="44">
        <v>0.01</v>
      </c>
      <c r="J270" s="44">
        <v>0.28000000000000003</v>
      </c>
      <c r="K270" s="44">
        <v>0.15</v>
      </c>
      <c r="L270" s="44">
        <v>0.01</v>
      </c>
      <c r="M270" s="44">
        <v>1.38</v>
      </c>
      <c r="N270" s="44">
        <v>0.44</v>
      </c>
      <c r="O270" s="44">
        <v>0.83</v>
      </c>
      <c r="P270" s="145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3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BM271" s="53"/>
    </row>
    <row r="272" spans="1:65" ht="15">
      <c r="B272" s="8" t="s">
        <v>562</v>
      </c>
      <c r="BM272" s="27" t="s">
        <v>66</v>
      </c>
    </row>
    <row r="273" spans="1:65" ht="15">
      <c r="A273" s="24" t="s">
        <v>36</v>
      </c>
      <c r="B273" s="18" t="s">
        <v>117</v>
      </c>
      <c r="C273" s="15" t="s">
        <v>118</v>
      </c>
      <c r="D273" s="16" t="s">
        <v>240</v>
      </c>
      <c r="E273" s="17" t="s">
        <v>240</v>
      </c>
      <c r="F273" s="17" t="s">
        <v>240</v>
      </c>
      <c r="G273" s="17" t="s">
        <v>240</v>
      </c>
      <c r="H273" s="17" t="s">
        <v>240</v>
      </c>
      <c r="I273" s="17" t="s">
        <v>240</v>
      </c>
      <c r="J273" s="17" t="s">
        <v>240</v>
      </c>
      <c r="K273" s="17" t="s">
        <v>240</v>
      </c>
      <c r="L273" s="17" t="s">
        <v>240</v>
      </c>
      <c r="M273" s="17" t="s">
        <v>240</v>
      </c>
      <c r="N273" s="17" t="s">
        <v>240</v>
      </c>
      <c r="O273" s="17" t="s">
        <v>240</v>
      </c>
      <c r="P273" s="145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241</v>
      </c>
      <c r="C274" s="9" t="s">
        <v>241</v>
      </c>
      <c r="D274" s="143" t="s">
        <v>243</v>
      </c>
      <c r="E274" s="144" t="s">
        <v>247</v>
      </c>
      <c r="F274" s="144" t="s">
        <v>248</v>
      </c>
      <c r="G274" s="144" t="s">
        <v>249</v>
      </c>
      <c r="H274" s="144" t="s">
        <v>251</v>
      </c>
      <c r="I274" s="144" t="s">
        <v>253</v>
      </c>
      <c r="J274" s="144" t="s">
        <v>254</v>
      </c>
      <c r="K274" s="144" t="s">
        <v>257</v>
      </c>
      <c r="L274" s="144" t="s">
        <v>258</v>
      </c>
      <c r="M274" s="144" t="s">
        <v>259</v>
      </c>
      <c r="N274" s="144" t="s">
        <v>260</v>
      </c>
      <c r="O274" s="144" t="s">
        <v>285</v>
      </c>
      <c r="P274" s="145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3</v>
      </c>
    </row>
    <row r="275" spans="1:65">
      <c r="A275" s="29"/>
      <c r="B275" s="19"/>
      <c r="C275" s="9"/>
      <c r="D275" s="10" t="s">
        <v>308</v>
      </c>
      <c r="E275" s="11" t="s">
        <v>103</v>
      </c>
      <c r="F275" s="11" t="s">
        <v>103</v>
      </c>
      <c r="G275" s="11" t="s">
        <v>99</v>
      </c>
      <c r="H275" s="11" t="s">
        <v>103</v>
      </c>
      <c r="I275" s="11" t="s">
        <v>308</v>
      </c>
      <c r="J275" s="11" t="s">
        <v>103</v>
      </c>
      <c r="K275" s="11" t="s">
        <v>103</v>
      </c>
      <c r="L275" s="11" t="s">
        <v>308</v>
      </c>
      <c r="M275" s="11" t="s">
        <v>100</v>
      </c>
      <c r="N275" s="11" t="s">
        <v>99</v>
      </c>
      <c r="O275" s="11" t="s">
        <v>308</v>
      </c>
      <c r="P275" s="145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145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</v>
      </c>
    </row>
    <row r="277" spans="1:65">
      <c r="A277" s="29"/>
      <c r="B277" s="18">
        <v>1</v>
      </c>
      <c r="C277" s="14">
        <v>1</v>
      </c>
      <c r="D277" s="140">
        <v>0.8</v>
      </c>
      <c r="E277" s="140" t="s">
        <v>108</v>
      </c>
      <c r="F277" s="21">
        <v>0.75621833333333299</v>
      </c>
      <c r="G277" s="140">
        <v>2</v>
      </c>
      <c r="H277" s="21">
        <v>0.79</v>
      </c>
      <c r="I277" s="140">
        <v>0.9</v>
      </c>
      <c r="J277" s="21">
        <v>0.9</v>
      </c>
      <c r="K277" s="21">
        <v>0.85</v>
      </c>
      <c r="L277" s="21">
        <v>0.85</v>
      </c>
      <c r="M277" s="21">
        <v>0.8460045490315512</v>
      </c>
      <c r="N277" s="21">
        <v>0.68</v>
      </c>
      <c r="O277" s="21">
        <v>0.9</v>
      </c>
      <c r="P277" s="145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>
        <v>1</v>
      </c>
      <c r="C278" s="9">
        <v>2</v>
      </c>
      <c r="D278" s="141">
        <v>0.8</v>
      </c>
      <c r="E278" s="141" t="s">
        <v>108</v>
      </c>
      <c r="F278" s="11">
        <v>0.78374833333333338</v>
      </c>
      <c r="G278" s="141">
        <v>2.0299999999999998</v>
      </c>
      <c r="H278" s="11">
        <v>0.81</v>
      </c>
      <c r="I278" s="141">
        <v>0.9</v>
      </c>
      <c r="J278" s="11">
        <v>0.85</v>
      </c>
      <c r="K278" s="11">
        <v>0.88</v>
      </c>
      <c r="L278" s="11">
        <v>0.86</v>
      </c>
      <c r="M278" s="11">
        <v>0.97267996263813283</v>
      </c>
      <c r="N278" s="11">
        <v>0.8</v>
      </c>
      <c r="O278" s="11">
        <v>0.96</v>
      </c>
      <c r="P278" s="145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e">
        <v>#N/A</v>
      </c>
    </row>
    <row r="279" spans="1:65">
      <c r="A279" s="29"/>
      <c r="B279" s="19">
        <v>1</v>
      </c>
      <c r="C279" s="9">
        <v>3</v>
      </c>
      <c r="D279" s="141">
        <v>0.9</v>
      </c>
      <c r="E279" s="141" t="s">
        <v>108</v>
      </c>
      <c r="F279" s="11">
        <v>0.793553333333333</v>
      </c>
      <c r="G279" s="141">
        <v>2.06</v>
      </c>
      <c r="H279" s="11">
        <v>0.75</v>
      </c>
      <c r="I279" s="141">
        <v>0.9</v>
      </c>
      <c r="J279" s="11">
        <v>0.84</v>
      </c>
      <c r="K279" s="11">
        <v>0.86</v>
      </c>
      <c r="L279" s="11">
        <v>0.86</v>
      </c>
      <c r="M279" s="11">
        <v>0.93960450100285764</v>
      </c>
      <c r="N279" s="11">
        <v>0.83</v>
      </c>
      <c r="O279" s="11">
        <v>0.89</v>
      </c>
      <c r="P279" s="145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16</v>
      </c>
    </row>
    <row r="280" spans="1:65">
      <c r="A280" s="29"/>
      <c r="B280" s="19">
        <v>1</v>
      </c>
      <c r="C280" s="9">
        <v>4</v>
      </c>
      <c r="D280" s="141">
        <v>0.9</v>
      </c>
      <c r="E280" s="141" t="s">
        <v>108</v>
      </c>
      <c r="F280" s="11">
        <v>0.76526833333333344</v>
      </c>
      <c r="G280" s="146">
        <v>2.72</v>
      </c>
      <c r="H280" s="11">
        <v>0.8</v>
      </c>
      <c r="I280" s="141">
        <v>0.9</v>
      </c>
      <c r="J280" s="11">
        <v>0.83</v>
      </c>
      <c r="K280" s="11">
        <v>0.85</v>
      </c>
      <c r="L280" s="11">
        <v>0.88</v>
      </c>
      <c r="M280" s="11">
        <v>0.95336640272100348</v>
      </c>
      <c r="N280" s="11">
        <v>0.83</v>
      </c>
      <c r="O280" s="146">
        <v>1.06</v>
      </c>
      <c r="P280" s="145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0.84557835995571617</v>
      </c>
    </row>
    <row r="281" spans="1:65">
      <c r="A281" s="29"/>
      <c r="B281" s="19">
        <v>1</v>
      </c>
      <c r="C281" s="9">
        <v>5</v>
      </c>
      <c r="D281" s="141">
        <v>0.9</v>
      </c>
      <c r="E281" s="141" t="s">
        <v>108</v>
      </c>
      <c r="F281" s="11">
        <v>0.78567833333333303</v>
      </c>
      <c r="G281" s="141">
        <v>2.2000000000000002</v>
      </c>
      <c r="H281" s="11">
        <v>0.8</v>
      </c>
      <c r="I281" s="141">
        <v>0.9</v>
      </c>
      <c r="J281" s="11">
        <v>0.81</v>
      </c>
      <c r="K281" s="11">
        <v>0.84</v>
      </c>
      <c r="L281" s="11">
        <v>0.89</v>
      </c>
      <c r="M281" s="11">
        <v>0.87100373577218138</v>
      </c>
      <c r="N281" s="146">
        <v>0.6</v>
      </c>
      <c r="O281" s="11">
        <v>0.92</v>
      </c>
      <c r="P281" s="145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89</v>
      </c>
    </row>
    <row r="282" spans="1:65">
      <c r="A282" s="29"/>
      <c r="B282" s="19">
        <v>1</v>
      </c>
      <c r="C282" s="9">
        <v>6</v>
      </c>
      <c r="D282" s="141">
        <v>0.8</v>
      </c>
      <c r="E282" s="141" t="s">
        <v>108</v>
      </c>
      <c r="F282" s="11">
        <v>0.76443333333333296</v>
      </c>
      <c r="G282" s="141">
        <v>2.1</v>
      </c>
      <c r="H282" s="11">
        <v>0.78</v>
      </c>
      <c r="I282" s="141">
        <v>0.9</v>
      </c>
      <c r="J282" s="11">
        <v>0.89</v>
      </c>
      <c r="K282" s="11">
        <v>0.87</v>
      </c>
      <c r="L282" s="11">
        <v>0.89</v>
      </c>
      <c r="M282" s="11">
        <v>0.86620212670865182</v>
      </c>
      <c r="N282" s="11">
        <v>0.81</v>
      </c>
      <c r="O282" s="11">
        <v>0.93</v>
      </c>
      <c r="P282" s="145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9"/>
      <c r="B283" s="20" t="s">
        <v>268</v>
      </c>
      <c r="C283" s="12"/>
      <c r="D283" s="22">
        <v>0.85</v>
      </c>
      <c r="E283" s="22" t="s">
        <v>632</v>
      </c>
      <c r="F283" s="22">
        <v>0.7748166666666666</v>
      </c>
      <c r="G283" s="22">
        <v>2.1850000000000001</v>
      </c>
      <c r="H283" s="22">
        <v>0.78833333333333344</v>
      </c>
      <c r="I283" s="22">
        <v>0.9</v>
      </c>
      <c r="J283" s="22">
        <v>0.85333333333333339</v>
      </c>
      <c r="K283" s="22">
        <v>0.85833333333333339</v>
      </c>
      <c r="L283" s="22">
        <v>0.87166666666666659</v>
      </c>
      <c r="M283" s="22">
        <v>0.90814354631239647</v>
      </c>
      <c r="N283" s="22">
        <v>0.75833333333333341</v>
      </c>
      <c r="O283" s="22">
        <v>0.94333333333333336</v>
      </c>
      <c r="P283" s="145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9"/>
      <c r="B284" s="3" t="s">
        <v>269</v>
      </c>
      <c r="C284" s="28"/>
      <c r="D284" s="11">
        <v>0.85000000000000009</v>
      </c>
      <c r="E284" s="11" t="s">
        <v>632</v>
      </c>
      <c r="F284" s="11">
        <v>0.77450833333333335</v>
      </c>
      <c r="G284" s="11">
        <v>2.08</v>
      </c>
      <c r="H284" s="11">
        <v>0.79500000000000004</v>
      </c>
      <c r="I284" s="11">
        <v>0.9</v>
      </c>
      <c r="J284" s="11">
        <v>0.84499999999999997</v>
      </c>
      <c r="K284" s="11">
        <v>0.85499999999999998</v>
      </c>
      <c r="L284" s="11">
        <v>0.87</v>
      </c>
      <c r="M284" s="11">
        <v>0.90530411838751945</v>
      </c>
      <c r="N284" s="11">
        <v>0.80500000000000005</v>
      </c>
      <c r="O284" s="11">
        <v>0.92500000000000004</v>
      </c>
      <c r="P284" s="145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9"/>
      <c r="B285" s="3" t="s">
        <v>270</v>
      </c>
      <c r="C285" s="28"/>
      <c r="D285" s="23">
        <v>5.4772255750516599E-2</v>
      </c>
      <c r="E285" s="23" t="s">
        <v>632</v>
      </c>
      <c r="F285" s="23">
        <v>1.4789830515143395E-2</v>
      </c>
      <c r="G285" s="23">
        <v>0.27112727638509343</v>
      </c>
      <c r="H285" s="23">
        <v>2.1369760566432826E-2</v>
      </c>
      <c r="I285" s="23">
        <v>0</v>
      </c>
      <c r="J285" s="23">
        <v>3.5023801430836526E-2</v>
      </c>
      <c r="K285" s="23">
        <v>1.4719601443879758E-2</v>
      </c>
      <c r="L285" s="23">
        <v>1.7224014243685099E-2</v>
      </c>
      <c r="M285" s="23">
        <v>5.3290807147887816E-2</v>
      </c>
      <c r="N285" s="23">
        <v>9.5794919837465228E-2</v>
      </c>
      <c r="O285" s="23">
        <v>6.2182527020592106E-2</v>
      </c>
      <c r="P285" s="227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  <c r="AL285" s="228"/>
      <c r="AM285" s="228"/>
      <c r="AN285" s="228"/>
      <c r="AO285" s="228"/>
      <c r="AP285" s="228"/>
      <c r="AQ285" s="228"/>
      <c r="AR285" s="228"/>
      <c r="AS285" s="228"/>
      <c r="AT285" s="228"/>
      <c r="AU285" s="228"/>
      <c r="AV285" s="228"/>
      <c r="AW285" s="228"/>
      <c r="AX285" s="228"/>
      <c r="AY285" s="228"/>
      <c r="AZ285" s="228"/>
      <c r="BA285" s="228"/>
      <c r="BB285" s="228"/>
      <c r="BC285" s="228"/>
      <c r="BD285" s="228"/>
      <c r="BE285" s="228"/>
      <c r="BF285" s="228"/>
      <c r="BG285" s="228"/>
      <c r="BH285" s="228"/>
      <c r="BI285" s="228"/>
      <c r="BJ285" s="228"/>
      <c r="BK285" s="228"/>
      <c r="BL285" s="228"/>
      <c r="BM285" s="54"/>
    </row>
    <row r="286" spans="1:65">
      <c r="A286" s="29"/>
      <c r="B286" s="3" t="s">
        <v>86</v>
      </c>
      <c r="C286" s="28"/>
      <c r="D286" s="13">
        <v>6.4437947941784229E-2</v>
      </c>
      <c r="E286" s="13" t="s">
        <v>632</v>
      </c>
      <c r="F286" s="13">
        <v>1.9088167758149321E-2</v>
      </c>
      <c r="G286" s="13">
        <v>0.12408571001606106</v>
      </c>
      <c r="H286" s="13">
        <v>2.7107518688921129E-2</v>
      </c>
      <c r="I286" s="13">
        <v>0</v>
      </c>
      <c r="J286" s="13">
        <v>4.1043517301761555E-2</v>
      </c>
      <c r="K286" s="13">
        <v>1.7149050225879328E-2</v>
      </c>
      <c r="L286" s="13">
        <v>1.9759863377076598E-2</v>
      </c>
      <c r="M286" s="13">
        <v>5.8681039318376732E-2</v>
      </c>
      <c r="N286" s="13">
        <v>0.12632297121423985</v>
      </c>
      <c r="O286" s="13">
        <v>6.5917873166705415E-2</v>
      </c>
      <c r="P286" s="145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271</v>
      </c>
      <c r="C287" s="28"/>
      <c r="D287" s="13">
        <v>5.2291310346628261E-3</v>
      </c>
      <c r="E287" s="13" t="s">
        <v>632</v>
      </c>
      <c r="F287" s="13">
        <v>-8.368437112410898E-2</v>
      </c>
      <c r="G287" s="13">
        <v>1.5840301780126338</v>
      </c>
      <c r="H287" s="13">
        <v>-6.7699256903145821E-2</v>
      </c>
      <c r="I287" s="13">
        <v>6.4360256389643045E-2</v>
      </c>
      <c r="J287" s="13">
        <v>9.1712060583284405E-3</v>
      </c>
      <c r="K287" s="13">
        <v>1.5084318593826307E-2</v>
      </c>
      <c r="L287" s="13">
        <v>3.0852618688487654E-2</v>
      </c>
      <c r="M287" s="13">
        <v>7.3990997546291126E-2</v>
      </c>
      <c r="N287" s="13">
        <v>-0.10317793211613391</v>
      </c>
      <c r="O287" s="13">
        <v>0.1156072316972927</v>
      </c>
      <c r="P287" s="145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45" t="s">
        <v>272</v>
      </c>
      <c r="C288" s="46"/>
      <c r="D288" s="44" t="s">
        <v>273</v>
      </c>
      <c r="E288" s="44">
        <v>1.17</v>
      </c>
      <c r="F288" s="44">
        <v>0.78</v>
      </c>
      <c r="G288" s="44">
        <v>11.49</v>
      </c>
      <c r="H288" s="44">
        <v>0.67</v>
      </c>
      <c r="I288" s="44" t="s">
        <v>273</v>
      </c>
      <c r="J288" s="44">
        <v>0.1</v>
      </c>
      <c r="K288" s="44">
        <v>0.06</v>
      </c>
      <c r="L288" s="44">
        <v>0.06</v>
      </c>
      <c r="M288" s="44">
        <v>0.38</v>
      </c>
      <c r="N288" s="44">
        <v>0.93</v>
      </c>
      <c r="O288" s="44">
        <v>0.68</v>
      </c>
      <c r="P288" s="145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30" t="s">
        <v>303</v>
      </c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BM289" s="53"/>
    </row>
    <row r="290" spans="1:65">
      <c r="BM290" s="53"/>
    </row>
    <row r="291" spans="1:65" ht="15">
      <c r="B291" s="8" t="s">
        <v>563</v>
      </c>
      <c r="BM291" s="27" t="s">
        <v>66</v>
      </c>
    </row>
    <row r="292" spans="1:65" ht="15">
      <c r="A292" s="24" t="s">
        <v>39</v>
      </c>
      <c r="B292" s="18" t="s">
        <v>117</v>
      </c>
      <c r="C292" s="15" t="s">
        <v>118</v>
      </c>
      <c r="D292" s="16" t="s">
        <v>240</v>
      </c>
      <c r="E292" s="17" t="s">
        <v>240</v>
      </c>
      <c r="F292" s="17" t="s">
        <v>240</v>
      </c>
      <c r="G292" s="17" t="s">
        <v>240</v>
      </c>
      <c r="H292" s="17" t="s">
        <v>240</v>
      </c>
      <c r="I292" s="17" t="s">
        <v>240</v>
      </c>
      <c r="J292" s="17" t="s">
        <v>240</v>
      </c>
      <c r="K292" s="17" t="s">
        <v>240</v>
      </c>
      <c r="L292" s="17" t="s">
        <v>240</v>
      </c>
      <c r="M292" s="17" t="s">
        <v>240</v>
      </c>
      <c r="N292" s="17" t="s">
        <v>240</v>
      </c>
      <c r="O292" s="17" t="s">
        <v>240</v>
      </c>
      <c r="P292" s="145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241</v>
      </c>
      <c r="C293" s="9" t="s">
        <v>241</v>
      </c>
      <c r="D293" s="143" t="s">
        <v>243</v>
      </c>
      <c r="E293" s="144" t="s">
        <v>247</v>
      </c>
      <c r="F293" s="144" t="s">
        <v>248</v>
      </c>
      <c r="G293" s="144" t="s">
        <v>249</v>
      </c>
      <c r="H293" s="144" t="s">
        <v>251</v>
      </c>
      <c r="I293" s="144" t="s">
        <v>253</v>
      </c>
      <c r="J293" s="144" t="s">
        <v>254</v>
      </c>
      <c r="K293" s="144" t="s">
        <v>257</v>
      </c>
      <c r="L293" s="144" t="s">
        <v>258</v>
      </c>
      <c r="M293" s="144" t="s">
        <v>259</v>
      </c>
      <c r="N293" s="144" t="s">
        <v>260</v>
      </c>
      <c r="O293" s="144" t="s">
        <v>285</v>
      </c>
      <c r="P293" s="145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308</v>
      </c>
      <c r="E294" s="11" t="s">
        <v>103</v>
      </c>
      <c r="F294" s="11" t="s">
        <v>103</v>
      </c>
      <c r="G294" s="11" t="s">
        <v>99</v>
      </c>
      <c r="H294" s="11" t="s">
        <v>103</v>
      </c>
      <c r="I294" s="11" t="s">
        <v>308</v>
      </c>
      <c r="J294" s="11" t="s">
        <v>103</v>
      </c>
      <c r="K294" s="11" t="s">
        <v>103</v>
      </c>
      <c r="L294" s="11" t="s">
        <v>308</v>
      </c>
      <c r="M294" s="11" t="s">
        <v>100</v>
      </c>
      <c r="N294" s="11" t="s">
        <v>99</v>
      </c>
      <c r="O294" s="11" t="s">
        <v>308</v>
      </c>
      <c r="P294" s="145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145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8">
        <v>1</v>
      </c>
      <c r="C296" s="14">
        <v>1</v>
      </c>
      <c r="D296" s="140">
        <v>0.5</v>
      </c>
      <c r="E296" s="140" t="s">
        <v>108</v>
      </c>
      <c r="F296" s="21">
        <v>0.48873738822453305</v>
      </c>
      <c r="G296" s="140">
        <v>0.82</v>
      </c>
      <c r="H296" s="21">
        <v>0.47</v>
      </c>
      <c r="I296" s="140">
        <v>0.5</v>
      </c>
      <c r="J296" s="21">
        <v>0.42</v>
      </c>
      <c r="K296" s="21">
        <v>0.52</v>
      </c>
      <c r="L296" s="21">
        <v>0.46</v>
      </c>
      <c r="M296" s="21">
        <v>0.63415514496305991</v>
      </c>
      <c r="N296" s="21">
        <v>0.53</v>
      </c>
      <c r="O296" s="21">
        <v>0.52</v>
      </c>
      <c r="P296" s="145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141">
        <v>0.5</v>
      </c>
      <c r="E297" s="141" t="s">
        <v>108</v>
      </c>
      <c r="F297" s="11">
        <v>0.57978201078220204</v>
      </c>
      <c r="G297" s="141">
        <v>0.8</v>
      </c>
      <c r="H297" s="11">
        <v>0.45</v>
      </c>
      <c r="I297" s="141">
        <v>0.5</v>
      </c>
      <c r="J297" s="11">
        <v>0.45</v>
      </c>
      <c r="K297" s="11">
        <v>0.52</v>
      </c>
      <c r="L297" s="11">
        <v>0.47</v>
      </c>
      <c r="M297" s="11">
        <v>0.60645908928001691</v>
      </c>
      <c r="N297" s="146">
        <v>0.69</v>
      </c>
      <c r="O297" s="11">
        <v>0.5</v>
      </c>
      <c r="P297" s="145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e">
        <v>#N/A</v>
      </c>
    </row>
    <row r="298" spans="1:65">
      <c r="A298" s="29"/>
      <c r="B298" s="19">
        <v>1</v>
      </c>
      <c r="C298" s="9">
        <v>3</v>
      </c>
      <c r="D298" s="141">
        <v>0.5</v>
      </c>
      <c r="E298" s="141" t="s">
        <v>108</v>
      </c>
      <c r="F298" s="11">
        <v>0.49739424611732103</v>
      </c>
      <c r="G298" s="141">
        <v>0.6</v>
      </c>
      <c r="H298" s="11">
        <v>0.44</v>
      </c>
      <c r="I298" s="141">
        <v>0.5</v>
      </c>
      <c r="J298" s="11">
        <v>0.44</v>
      </c>
      <c r="K298" s="11">
        <v>0.49</v>
      </c>
      <c r="L298" s="11">
        <v>0.47</v>
      </c>
      <c r="M298" s="11">
        <v>0.59509923023307398</v>
      </c>
      <c r="N298" s="11">
        <v>0.56000000000000005</v>
      </c>
      <c r="O298" s="11">
        <v>0.5</v>
      </c>
      <c r="P298" s="145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141">
        <v>0.5</v>
      </c>
      <c r="E299" s="141" t="s">
        <v>108</v>
      </c>
      <c r="F299" s="11">
        <v>0.50261151364657997</v>
      </c>
      <c r="G299" s="141">
        <v>0.75</v>
      </c>
      <c r="H299" s="11">
        <v>0.4</v>
      </c>
      <c r="I299" s="141">
        <v>0.5</v>
      </c>
      <c r="J299" s="11">
        <v>0.4</v>
      </c>
      <c r="K299" s="11">
        <v>0.46</v>
      </c>
      <c r="L299" s="11">
        <v>0.47</v>
      </c>
      <c r="M299" s="11">
        <v>0.63302324442968982</v>
      </c>
      <c r="N299" s="11">
        <v>0.53</v>
      </c>
      <c r="O299" s="11">
        <v>0.57999999999999996</v>
      </c>
      <c r="P299" s="145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0.50301440757291416</v>
      </c>
    </row>
    <row r="300" spans="1:65">
      <c r="A300" s="29"/>
      <c r="B300" s="19">
        <v>1</v>
      </c>
      <c r="C300" s="9">
        <v>5</v>
      </c>
      <c r="D300" s="141">
        <v>0.5</v>
      </c>
      <c r="E300" s="141" t="s">
        <v>108</v>
      </c>
      <c r="F300" s="11">
        <v>0.46929280378575206</v>
      </c>
      <c r="G300" s="141">
        <v>0.87</v>
      </c>
      <c r="H300" s="11">
        <v>0.41</v>
      </c>
      <c r="I300" s="141">
        <v>0.5</v>
      </c>
      <c r="J300" s="11">
        <v>0.44</v>
      </c>
      <c r="K300" s="11">
        <v>0.5</v>
      </c>
      <c r="L300" s="11">
        <v>0.46</v>
      </c>
      <c r="M300" s="11">
        <v>0.59719454222211088</v>
      </c>
      <c r="N300" s="11">
        <v>0.54</v>
      </c>
      <c r="O300" s="11">
        <v>0.56999999999999995</v>
      </c>
      <c r="P300" s="145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90</v>
      </c>
    </row>
    <row r="301" spans="1:65">
      <c r="A301" s="29"/>
      <c r="B301" s="19">
        <v>1</v>
      </c>
      <c r="C301" s="9">
        <v>6</v>
      </c>
      <c r="D301" s="141">
        <v>0.5</v>
      </c>
      <c r="E301" s="141" t="s">
        <v>108</v>
      </c>
      <c r="F301" s="11">
        <v>0.49403697185737194</v>
      </c>
      <c r="G301" s="141">
        <v>0.68</v>
      </c>
      <c r="H301" s="11">
        <v>0.43</v>
      </c>
      <c r="I301" s="141">
        <v>0.5</v>
      </c>
      <c r="J301" s="11">
        <v>0.44</v>
      </c>
      <c r="K301" s="11">
        <v>0.51</v>
      </c>
      <c r="L301" s="11">
        <v>0.47</v>
      </c>
      <c r="M301" s="11">
        <v>0.59890537795817</v>
      </c>
      <c r="N301" s="11">
        <v>0.57999999999999996</v>
      </c>
      <c r="O301" s="11">
        <v>0.5</v>
      </c>
      <c r="P301" s="145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9"/>
      <c r="B302" s="20" t="s">
        <v>268</v>
      </c>
      <c r="C302" s="12"/>
      <c r="D302" s="22">
        <v>0.5</v>
      </c>
      <c r="E302" s="22" t="s">
        <v>632</v>
      </c>
      <c r="F302" s="22">
        <v>0.50530915573562663</v>
      </c>
      <c r="G302" s="22">
        <v>0.75333333333333341</v>
      </c>
      <c r="H302" s="22">
        <v>0.43333333333333335</v>
      </c>
      <c r="I302" s="22">
        <v>0.5</v>
      </c>
      <c r="J302" s="22">
        <v>0.43166666666666664</v>
      </c>
      <c r="K302" s="22">
        <v>0.5</v>
      </c>
      <c r="L302" s="22">
        <v>0.46666666666666662</v>
      </c>
      <c r="M302" s="22">
        <v>0.61080610484768683</v>
      </c>
      <c r="N302" s="22">
        <v>0.57166666666666666</v>
      </c>
      <c r="O302" s="22">
        <v>0.52833333333333332</v>
      </c>
      <c r="P302" s="145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9"/>
      <c r="B303" s="3" t="s">
        <v>269</v>
      </c>
      <c r="C303" s="28"/>
      <c r="D303" s="11">
        <v>0.5</v>
      </c>
      <c r="E303" s="11" t="s">
        <v>632</v>
      </c>
      <c r="F303" s="11">
        <v>0.49571560898734646</v>
      </c>
      <c r="G303" s="11">
        <v>0.77500000000000002</v>
      </c>
      <c r="H303" s="11">
        <v>0.435</v>
      </c>
      <c r="I303" s="11">
        <v>0.5</v>
      </c>
      <c r="J303" s="11">
        <v>0.44</v>
      </c>
      <c r="K303" s="11">
        <v>0.505</v>
      </c>
      <c r="L303" s="11">
        <v>0.47</v>
      </c>
      <c r="M303" s="11">
        <v>0.60268223361909345</v>
      </c>
      <c r="N303" s="11">
        <v>0.55000000000000004</v>
      </c>
      <c r="O303" s="11">
        <v>0.51</v>
      </c>
      <c r="P303" s="145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3" t="s">
        <v>270</v>
      </c>
      <c r="C304" s="28"/>
      <c r="D304" s="23">
        <v>0</v>
      </c>
      <c r="E304" s="23" t="s">
        <v>632</v>
      </c>
      <c r="F304" s="23">
        <v>3.824916318430753E-2</v>
      </c>
      <c r="G304" s="23">
        <v>9.912954487268906E-2</v>
      </c>
      <c r="H304" s="23">
        <v>2.5819888974716106E-2</v>
      </c>
      <c r="I304" s="23">
        <v>0</v>
      </c>
      <c r="J304" s="23">
        <v>1.8348478592697177E-2</v>
      </c>
      <c r="K304" s="23">
        <v>2.2803508501982761E-2</v>
      </c>
      <c r="L304" s="23">
        <v>5.1639777949431982E-3</v>
      </c>
      <c r="M304" s="23">
        <v>1.8062576547265258E-2</v>
      </c>
      <c r="N304" s="23">
        <v>6.1128280416405167E-2</v>
      </c>
      <c r="O304" s="23">
        <v>3.7103458958251657E-2</v>
      </c>
      <c r="P304" s="145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86</v>
      </c>
      <c r="C305" s="28"/>
      <c r="D305" s="13">
        <v>0</v>
      </c>
      <c r="E305" s="13" t="s">
        <v>632</v>
      </c>
      <c r="F305" s="13">
        <v>7.5694577765218971E-2</v>
      </c>
      <c r="G305" s="13">
        <v>0.13158789142392352</v>
      </c>
      <c r="H305" s="13">
        <v>5.9584359172421782E-2</v>
      </c>
      <c r="I305" s="13">
        <v>0</v>
      </c>
      <c r="J305" s="13">
        <v>4.2506128013970294E-2</v>
      </c>
      <c r="K305" s="13">
        <v>4.5607017003965522E-2</v>
      </c>
      <c r="L305" s="13">
        <v>1.1065666703449712E-2</v>
      </c>
      <c r="M305" s="13">
        <v>2.9571702712056908E-2</v>
      </c>
      <c r="N305" s="13">
        <v>0.10692993658846385</v>
      </c>
      <c r="O305" s="13">
        <v>7.0227367113410072E-2</v>
      </c>
      <c r="P305" s="145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271</v>
      </c>
      <c r="C306" s="28"/>
      <c r="D306" s="13">
        <v>-5.992686347611631E-3</v>
      </c>
      <c r="E306" s="13" t="s">
        <v>632</v>
      </c>
      <c r="F306" s="13">
        <v>4.5619929134530501E-3</v>
      </c>
      <c r="G306" s="13">
        <v>0.49763768590293189</v>
      </c>
      <c r="H306" s="13">
        <v>-0.13852699483459674</v>
      </c>
      <c r="I306" s="13">
        <v>-5.992686347611631E-3</v>
      </c>
      <c r="J306" s="13">
        <v>-0.14184035254677141</v>
      </c>
      <c r="K306" s="13">
        <v>-5.992686347611631E-3</v>
      </c>
      <c r="L306" s="13">
        <v>-7.2259840591104241E-2</v>
      </c>
      <c r="M306" s="13">
        <v>0.21429147088425649</v>
      </c>
      <c r="N306" s="13">
        <v>0.13648169527589737</v>
      </c>
      <c r="O306" s="13">
        <v>5.0334394759357082E-2</v>
      </c>
      <c r="P306" s="145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272</v>
      </c>
      <c r="C307" s="46"/>
      <c r="D307" s="44" t="s">
        <v>273</v>
      </c>
      <c r="E307" s="44">
        <v>4.71</v>
      </c>
      <c r="F307" s="44">
        <v>0.11</v>
      </c>
      <c r="G307" s="44">
        <v>2.31</v>
      </c>
      <c r="H307" s="44">
        <v>0.81</v>
      </c>
      <c r="I307" s="44" t="s">
        <v>273</v>
      </c>
      <c r="J307" s="44">
        <v>0.83</v>
      </c>
      <c r="K307" s="44">
        <v>0.16</v>
      </c>
      <c r="L307" s="44">
        <v>0.49</v>
      </c>
      <c r="M307" s="44">
        <v>0.92</v>
      </c>
      <c r="N307" s="44">
        <v>0.53</v>
      </c>
      <c r="O307" s="44">
        <v>0.11</v>
      </c>
      <c r="P307" s="145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 t="s">
        <v>303</v>
      </c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BM308" s="53"/>
    </row>
    <row r="309" spans="1:65">
      <c r="BM309" s="53"/>
    </row>
    <row r="310" spans="1:65" ht="19.5">
      <c r="B310" s="8" t="s">
        <v>564</v>
      </c>
      <c r="BM310" s="27" t="s">
        <v>66</v>
      </c>
    </row>
    <row r="311" spans="1:65" ht="19.5">
      <c r="A311" s="24" t="s">
        <v>324</v>
      </c>
      <c r="B311" s="18" t="s">
        <v>117</v>
      </c>
      <c r="C311" s="15" t="s">
        <v>118</v>
      </c>
      <c r="D311" s="16" t="s">
        <v>240</v>
      </c>
      <c r="E311" s="17" t="s">
        <v>240</v>
      </c>
      <c r="F311" s="17" t="s">
        <v>240</v>
      </c>
      <c r="G311" s="17" t="s">
        <v>240</v>
      </c>
      <c r="H311" s="17" t="s">
        <v>240</v>
      </c>
      <c r="I311" s="17" t="s">
        <v>240</v>
      </c>
      <c r="J311" s="17" t="s">
        <v>240</v>
      </c>
      <c r="K311" s="17" t="s">
        <v>240</v>
      </c>
      <c r="L311" s="17" t="s">
        <v>240</v>
      </c>
      <c r="M311" s="17" t="s">
        <v>240</v>
      </c>
      <c r="N311" s="17" t="s">
        <v>240</v>
      </c>
      <c r="O311" s="17" t="s">
        <v>240</v>
      </c>
      <c r="P311" s="17" t="s">
        <v>240</v>
      </c>
      <c r="Q311" s="17" t="s">
        <v>240</v>
      </c>
      <c r="R311" s="17" t="s">
        <v>240</v>
      </c>
      <c r="S311" s="17" t="s">
        <v>240</v>
      </c>
      <c r="T311" s="17" t="s">
        <v>240</v>
      </c>
      <c r="U311" s="17" t="s">
        <v>240</v>
      </c>
      <c r="V311" s="17" t="s">
        <v>240</v>
      </c>
      <c r="W311" s="17" t="s">
        <v>240</v>
      </c>
      <c r="X311" s="17" t="s">
        <v>240</v>
      </c>
      <c r="Y311" s="145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241</v>
      </c>
      <c r="C312" s="9" t="s">
        <v>241</v>
      </c>
      <c r="D312" s="143" t="s">
        <v>243</v>
      </c>
      <c r="E312" s="144" t="s">
        <v>244</v>
      </c>
      <c r="F312" s="144" t="s">
        <v>245</v>
      </c>
      <c r="G312" s="144" t="s">
        <v>246</v>
      </c>
      <c r="H312" s="144" t="s">
        <v>247</v>
      </c>
      <c r="I312" s="144" t="s">
        <v>248</v>
      </c>
      <c r="J312" s="144" t="s">
        <v>249</v>
      </c>
      <c r="K312" s="144" t="s">
        <v>250</v>
      </c>
      <c r="L312" s="144" t="s">
        <v>251</v>
      </c>
      <c r="M312" s="144" t="s">
        <v>252</v>
      </c>
      <c r="N312" s="144" t="s">
        <v>254</v>
      </c>
      <c r="O312" s="144" t="s">
        <v>255</v>
      </c>
      <c r="P312" s="144" t="s">
        <v>257</v>
      </c>
      <c r="Q312" s="144" t="s">
        <v>258</v>
      </c>
      <c r="R312" s="144" t="s">
        <v>259</v>
      </c>
      <c r="S312" s="144" t="s">
        <v>260</v>
      </c>
      <c r="T312" s="144" t="s">
        <v>283</v>
      </c>
      <c r="U312" s="144" t="s">
        <v>285</v>
      </c>
      <c r="V312" s="144" t="s">
        <v>275</v>
      </c>
      <c r="W312" s="144" t="s">
        <v>284</v>
      </c>
      <c r="X312" s="144" t="s">
        <v>261</v>
      </c>
      <c r="Y312" s="145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308</v>
      </c>
      <c r="E313" s="11" t="s">
        <v>104</v>
      </c>
      <c r="F313" s="11" t="s">
        <v>104</v>
      </c>
      <c r="G313" s="11" t="s">
        <v>104</v>
      </c>
      <c r="H313" s="11" t="s">
        <v>103</v>
      </c>
      <c r="I313" s="11" t="s">
        <v>104</v>
      </c>
      <c r="J313" s="11" t="s">
        <v>103</v>
      </c>
      <c r="K313" s="11" t="s">
        <v>104</v>
      </c>
      <c r="L313" s="11" t="s">
        <v>103</v>
      </c>
      <c r="M313" s="11" t="s">
        <v>104</v>
      </c>
      <c r="N313" s="11" t="s">
        <v>104</v>
      </c>
      <c r="O313" s="11" t="s">
        <v>104</v>
      </c>
      <c r="P313" s="11" t="s">
        <v>104</v>
      </c>
      <c r="Q313" s="11" t="s">
        <v>308</v>
      </c>
      <c r="R313" s="11" t="s">
        <v>100</v>
      </c>
      <c r="S313" s="11" t="s">
        <v>99</v>
      </c>
      <c r="T313" s="11" t="s">
        <v>104</v>
      </c>
      <c r="U313" s="11" t="s">
        <v>308</v>
      </c>
      <c r="V313" s="11" t="s">
        <v>104</v>
      </c>
      <c r="W313" s="11" t="s">
        <v>308</v>
      </c>
      <c r="X313" s="11" t="s">
        <v>104</v>
      </c>
      <c r="Y313" s="145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145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140">
        <v>12.023999999999999</v>
      </c>
      <c r="E315" s="21">
        <v>11.8</v>
      </c>
      <c r="F315" s="21">
        <v>10.994</v>
      </c>
      <c r="G315" s="21">
        <v>10.8</v>
      </c>
      <c r="H315" s="21">
        <v>11.18769</v>
      </c>
      <c r="I315" s="21">
        <v>11.097792159999999</v>
      </c>
      <c r="J315" s="21">
        <v>10.622999999999999</v>
      </c>
      <c r="K315" s="21">
        <v>11.3</v>
      </c>
      <c r="L315" s="21">
        <v>11.23873</v>
      </c>
      <c r="M315" s="21">
        <v>11.1</v>
      </c>
      <c r="N315" s="21">
        <v>11.795</v>
      </c>
      <c r="O315" s="21">
        <v>11.45</v>
      </c>
      <c r="P315" s="21">
        <v>11.452</v>
      </c>
      <c r="Q315" s="21">
        <v>11.08</v>
      </c>
      <c r="R315" s="21">
        <v>11.548743310000001</v>
      </c>
      <c r="S315" s="140">
        <v>10.6</v>
      </c>
      <c r="T315" s="21">
        <v>11.80338568</v>
      </c>
      <c r="U315" s="21">
        <v>11.738</v>
      </c>
      <c r="V315" s="21">
        <v>11.738</v>
      </c>
      <c r="W315" s="21">
        <v>11.439</v>
      </c>
      <c r="X315" s="21">
        <v>11.0602</v>
      </c>
      <c r="Y315" s="145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41">
        <v>12.21</v>
      </c>
      <c r="E316" s="11">
        <v>11.55</v>
      </c>
      <c r="F316" s="11">
        <v>11.266</v>
      </c>
      <c r="G316" s="11">
        <v>11.1</v>
      </c>
      <c r="H316" s="11">
        <v>11.18211</v>
      </c>
      <c r="I316" s="11">
        <v>11.104017649999999</v>
      </c>
      <c r="J316" s="11">
        <v>10.851000000000001</v>
      </c>
      <c r="K316" s="11">
        <v>11.1</v>
      </c>
      <c r="L316" s="11">
        <v>10.56706</v>
      </c>
      <c r="M316" s="11">
        <v>11.45</v>
      </c>
      <c r="N316" s="11">
        <v>11.695</v>
      </c>
      <c r="O316" s="11">
        <v>11.35</v>
      </c>
      <c r="P316" s="11">
        <v>11.438000000000001</v>
      </c>
      <c r="Q316" s="11">
        <v>11.31</v>
      </c>
      <c r="R316" s="11">
        <v>11.423266330000001</v>
      </c>
      <c r="S316" s="141">
        <v>10.3</v>
      </c>
      <c r="T316" s="11">
        <v>11.75069158</v>
      </c>
      <c r="U316" s="11">
        <v>11.709</v>
      </c>
      <c r="V316" s="11">
        <v>11.366</v>
      </c>
      <c r="W316" s="11">
        <v>11.262</v>
      </c>
      <c r="X316" s="11">
        <v>10.801399999999999</v>
      </c>
      <c r="Y316" s="145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17</v>
      </c>
    </row>
    <row r="317" spans="1:65">
      <c r="A317" s="29"/>
      <c r="B317" s="19">
        <v>1</v>
      </c>
      <c r="C317" s="9">
        <v>3</v>
      </c>
      <c r="D317" s="141">
        <v>12.167</v>
      </c>
      <c r="E317" s="11">
        <v>11.4</v>
      </c>
      <c r="F317" s="11">
        <v>11.093999999999999</v>
      </c>
      <c r="G317" s="11">
        <v>11.1</v>
      </c>
      <c r="H317" s="11">
        <v>11.218</v>
      </c>
      <c r="I317" s="11">
        <v>11.14262321</v>
      </c>
      <c r="J317" s="11">
        <v>10.750999999999999</v>
      </c>
      <c r="K317" s="11">
        <v>11.5</v>
      </c>
      <c r="L317" s="11">
        <v>10.56706</v>
      </c>
      <c r="M317" s="11">
        <v>11.5</v>
      </c>
      <c r="N317" s="11">
        <v>11.967000000000001</v>
      </c>
      <c r="O317" s="11">
        <v>11.4</v>
      </c>
      <c r="P317" s="11">
        <v>11.137</v>
      </c>
      <c r="Q317" s="11">
        <v>11.35</v>
      </c>
      <c r="R317" s="11">
        <v>11.46318125</v>
      </c>
      <c r="S317" s="141">
        <v>10.7</v>
      </c>
      <c r="T317" s="11">
        <v>11.68708328</v>
      </c>
      <c r="U317" s="11">
        <v>11.680999999999999</v>
      </c>
      <c r="V317" s="11">
        <v>11.166</v>
      </c>
      <c r="W317" s="11"/>
      <c r="X317" s="11">
        <v>10.85</v>
      </c>
      <c r="Y317" s="145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41">
        <v>12.052</v>
      </c>
      <c r="E318" s="11">
        <v>11.4</v>
      </c>
      <c r="F318" s="11">
        <v>11.023</v>
      </c>
      <c r="G318" s="11">
        <v>10.8</v>
      </c>
      <c r="H318" s="11">
        <v>11.375120000000001</v>
      </c>
      <c r="I318" s="11">
        <v>11.1115604</v>
      </c>
      <c r="J318" s="11">
        <v>10.637</v>
      </c>
      <c r="K318" s="11">
        <v>11.05</v>
      </c>
      <c r="L318" s="11">
        <v>10.87473</v>
      </c>
      <c r="M318" s="11">
        <v>10.9</v>
      </c>
      <c r="N318" s="11">
        <v>11.48</v>
      </c>
      <c r="O318" s="11">
        <v>11.65</v>
      </c>
      <c r="P318" s="11">
        <v>11.237</v>
      </c>
      <c r="Q318" s="11">
        <v>11.45</v>
      </c>
      <c r="R318" s="11">
        <v>11.34484479</v>
      </c>
      <c r="S318" s="141">
        <v>10</v>
      </c>
      <c r="T318" s="11">
        <v>11.67731425</v>
      </c>
      <c r="U318" s="11">
        <v>11.895</v>
      </c>
      <c r="V318" s="11">
        <v>11.837999999999999</v>
      </c>
      <c r="W318" s="11"/>
      <c r="X318" s="11">
        <v>11.176</v>
      </c>
      <c r="Y318" s="145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11.3039882898494</v>
      </c>
    </row>
    <row r="319" spans="1:65">
      <c r="A319" s="29"/>
      <c r="B319" s="19">
        <v>1</v>
      </c>
      <c r="C319" s="9">
        <v>5</v>
      </c>
      <c r="D319" s="141">
        <v>11.952</v>
      </c>
      <c r="E319" s="11">
        <v>11.2</v>
      </c>
      <c r="F319" s="11">
        <v>11.337999999999999</v>
      </c>
      <c r="G319" s="11">
        <v>11.2</v>
      </c>
      <c r="H319" s="11">
        <v>11.295769999999999</v>
      </c>
      <c r="I319" s="11">
        <v>11.098206319999999</v>
      </c>
      <c r="J319" s="11">
        <v>10.766</v>
      </c>
      <c r="K319" s="11">
        <v>11.2</v>
      </c>
      <c r="L319" s="11">
        <v>10.99282</v>
      </c>
      <c r="M319" s="11">
        <v>11.2</v>
      </c>
      <c r="N319" s="11">
        <v>11.709</v>
      </c>
      <c r="O319" s="11">
        <v>11.25</v>
      </c>
      <c r="P319" s="11">
        <v>11.38</v>
      </c>
      <c r="Q319" s="11">
        <v>11.29</v>
      </c>
      <c r="R319" s="11">
        <v>11.37123491</v>
      </c>
      <c r="S319" s="141">
        <v>10.199999999999999</v>
      </c>
      <c r="T319" s="11">
        <v>11.85818145</v>
      </c>
      <c r="U319" s="11">
        <v>11.795</v>
      </c>
      <c r="V319" s="11">
        <v>11.581</v>
      </c>
      <c r="W319" s="11"/>
      <c r="X319" s="11">
        <v>11.147399999999999</v>
      </c>
      <c r="Y319" s="145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91</v>
      </c>
    </row>
    <row r="320" spans="1:65">
      <c r="A320" s="29"/>
      <c r="B320" s="19">
        <v>1</v>
      </c>
      <c r="C320" s="9">
        <v>6</v>
      </c>
      <c r="D320" s="141">
        <v>12.224</v>
      </c>
      <c r="E320" s="11">
        <v>11.3</v>
      </c>
      <c r="F320" s="11">
        <v>11.295</v>
      </c>
      <c r="G320" s="11">
        <v>10.95</v>
      </c>
      <c r="H320" s="11">
        <v>11.246449999999999</v>
      </c>
      <c r="I320" s="11">
        <v>11.086100310000001</v>
      </c>
      <c r="J320" s="11">
        <v>10.708</v>
      </c>
      <c r="K320" s="11">
        <v>11.2</v>
      </c>
      <c r="L320" s="11">
        <v>10.98753</v>
      </c>
      <c r="M320" s="11">
        <v>11.75</v>
      </c>
      <c r="N320" s="11">
        <v>11.752000000000001</v>
      </c>
      <c r="O320" s="11">
        <v>11.4</v>
      </c>
      <c r="P320" s="11">
        <v>11.352</v>
      </c>
      <c r="Q320" s="11">
        <v>11.42</v>
      </c>
      <c r="R320" s="11">
        <v>11.29990696</v>
      </c>
      <c r="S320" s="141">
        <v>11</v>
      </c>
      <c r="T320" s="11">
        <v>11.912035830000001</v>
      </c>
      <c r="U320" s="11">
        <v>11.895</v>
      </c>
      <c r="V320" s="11">
        <v>11.48</v>
      </c>
      <c r="W320" s="11"/>
      <c r="X320" s="11">
        <v>11.1302</v>
      </c>
      <c r="Y320" s="145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20" t="s">
        <v>268</v>
      </c>
      <c r="C321" s="12"/>
      <c r="D321" s="22">
        <v>12.104833333333334</v>
      </c>
      <c r="E321" s="22">
        <v>11.441666666666665</v>
      </c>
      <c r="F321" s="22">
        <v>11.168333333333331</v>
      </c>
      <c r="G321" s="22">
        <v>10.991666666666667</v>
      </c>
      <c r="H321" s="22">
        <v>11.250856666666666</v>
      </c>
      <c r="I321" s="22">
        <v>11.106716675000001</v>
      </c>
      <c r="J321" s="22">
        <v>10.722666666666667</v>
      </c>
      <c r="K321" s="22">
        <v>11.225000000000001</v>
      </c>
      <c r="L321" s="22">
        <v>10.871321666666667</v>
      </c>
      <c r="M321" s="22">
        <v>11.316666666666665</v>
      </c>
      <c r="N321" s="22">
        <v>11.732999999999999</v>
      </c>
      <c r="O321" s="22">
        <v>11.416666666666666</v>
      </c>
      <c r="P321" s="22">
        <v>11.332666666666668</v>
      </c>
      <c r="Q321" s="22">
        <v>11.316666666666665</v>
      </c>
      <c r="R321" s="22">
        <v>11.408529591666666</v>
      </c>
      <c r="S321" s="22">
        <v>10.466666666666667</v>
      </c>
      <c r="T321" s="22">
        <v>11.781448678333334</v>
      </c>
      <c r="U321" s="22">
        <v>11.785499999999999</v>
      </c>
      <c r="V321" s="22">
        <v>11.528166666666666</v>
      </c>
      <c r="W321" s="22">
        <v>11.3505</v>
      </c>
      <c r="X321" s="22">
        <v>11.027533333333333</v>
      </c>
      <c r="Y321" s="145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3" t="s">
        <v>269</v>
      </c>
      <c r="C322" s="28"/>
      <c r="D322" s="11">
        <v>12.109500000000001</v>
      </c>
      <c r="E322" s="11">
        <v>11.4</v>
      </c>
      <c r="F322" s="11">
        <v>11.18</v>
      </c>
      <c r="G322" s="11">
        <v>11.024999999999999</v>
      </c>
      <c r="H322" s="11">
        <v>11.232225</v>
      </c>
      <c r="I322" s="11">
        <v>11.101111984999999</v>
      </c>
      <c r="J322" s="11">
        <v>10.7295</v>
      </c>
      <c r="K322" s="11">
        <v>11.2</v>
      </c>
      <c r="L322" s="11">
        <v>10.93113</v>
      </c>
      <c r="M322" s="11">
        <v>11.324999999999999</v>
      </c>
      <c r="N322" s="11">
        <v>11.730499999999999</v>
      </c>
      <c r="O322" s="11">
        <v>11.4</v>
      </c>
      <c r="P322" s="11">
        <v>11.366</v>
      </c>
      <c r="Q322" s="11">
        <v>11.33</v>
      </c>
      <c r="R322" s="11">
        <v>11.397250620000001</v>
      </c>
      <c r="S322" s="11">
        <v>10.45</v>
      </c>
      <c r="T322" s="11">
        <v>11.77703863</v>
      </c>
      <c r="U322" s="11">
        <v>11.766500000000001</v>
      </c>
      <c r="V322" s="11">
        <v>11.5305</v>
      </c>
      <c r="W322" s="11">
        <v>11.3505</v>
      </c>
      <c r="X322" s="11">
        <v>11.0952</v>
      </c>
      <c r="Y322" s="145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3" t="s">
        <v>270</v>
      </c>
      <c r="C323" s="28"/>
      <c r="D323" s="23">
        <v>0.11118348198660961</v>
      </c>
      <c r="E323" s="23">
        <v>0.21075261959621477</v>
      </c>
      <c r="F323" s="23">
        <v>0.14927111799228496</v>
      </c>
      <c r="G323" s="23">
        <v>0.16857243744653655</v>
      </c>
      <c r="H323" s="23">
        <v>7.3856204523836053E-2</v>
      </c>
      <c r="I323" s="23">
        <v>1.9478877172757925E-2</v>
      </c>
      <c r="J323" s="23">
        <v>8.5600623050692312E-2</v>
      </c>
      <c r="K323" s="23">
        <v>0.16046806535881214</v>
      </c>
      <c r="L323" s="23">
        <v>0.26397615251508383</v>
      </c>
      <c r="M323" s="23">
        <v>0.30767948691238201</v>
      </c>
      <c r="N323" s="23">
        <v>0.1581075583266025</v>
      </c>
      <c r="O323" s="23">
        <v>0.1329160135825127</v>
      </c>
      <c r="P323" s="23">
        <v>0.12279033621041466</v>
      </c>
      <c r="Q323" s="23">
        <v>0.13140268896284665</v>
      </c>
      <c r="R323" s="23">
        <v>8.9564932175803302E-2</v>
      </c>
      <c r="S323" s="23">
        <v>0.36696957185394352</v>
      </c>
      <c r="T323" s="23">
        <v>9.3932913438251775E-2</v>
      </c>
      <c r="U323" s="23">
        <v>9.2843416567896811E-2</v>
      </c>
      <c r="V323" s="23">
        <v>0.24600846868891826</v>
      </c>
      <c r="W323" s="23">
        <v>0.12515790027001863</v>
      </c>
      <c r="X323" s="23">
        <v>0.16166155593296372</v>
      </c>
      <c r="Y323" s="227"/>
      <c r="Z323" s="228"/>
      <c r="AA323" s="228"/>
      <c r="AB323" s="228"/>
      <c r="AC323" s="228"/>
      <c r="AD323" s="228"/>
      <c r="AE323" s="228"/>
      <c r="AF323" s="228"/>
      <c r="AG323" s="228"/>
      <c r="AH323" s="228"/>
      <c r="AI323" s="228"/>
      <c r="AJ323" s="228"/>
      <c r="AK323" s="228"/>
      <c r="AL323" s="228"/>
      <c r="AM323" s="228"/>
      <c r="AN323" s="228"/>
      <c r="AO323" s="228"/>
      <c r="AP323" s="228"/>
      <c r="AQ323" s="228"/>
      <c r="AR323" s="228"/>
      <c r="AS323" s="228"/>
      <c r="AT323" s="228"/>
      <c r="AU323" s="228"/>
      <c r="AV323" s="228"/>
      <c r="AW323" s="228"/>
      <c r="AX323" s="228"/>
      <c r="AY323" s="228"/>
      <c r="AZ323" s="228"/>
      <c r="BA323" s="228"/>
      <c r="BB323" s="228"/>
      <c r="BC323" s="228"/>
      <c r="BD323" s="228"/>
      <c r="BE323" s="228"/>
      <c r="BF323" s="228"/>
      <c r="BG323" s="228"/>
      <c r="BH323" s="228"/>
      <c r="BI323" s="228"/>
      <c r="BJ323" s="228"/>
      <c r="BK323" s="228"/>
      <c r="BL323" s="228"/>
      <c r="BM323" s="54"/>
    </row>
    <row r="324" spans="1:65">
      <c r="A324" s="29"/>
      <c r="B324" s="3" t="s">
        <v>86</v>
      </c>
      <c r="C324" s="28"/>
      <c r="D324" s="13">
        <v>9.185048560763024E-3</v>
      </c>
      <c r="E324" s="13">
        <v>1.8419748253128754E-2</v>
      </c>
      <c r="F324" s="13">
        <v>1.336556794439203E-2</v>
      </c>
      <c r="G324" s="13">
        <v>1.5336385514468828E-2</v>
      </c>
      <c r="H324" s="13">
        <v>6.5644960834540357E-3</v>
      </c>
      <c r="I324" s="13">
        <v>1.7537925691939848E-3</v>
      </c>
      <c r="J324" s="13">
        <v>7.9831468898307924E-3</v>
      </c>
      <c r="K324" s="13">
        <v>1.4295596023056759E-2</v>
      </c>
      <c r="L324" s="13">
        <v>2.4281882241096765E-2</v>
      </c>
      <c r="M324" s="13">
        <v>2.718817262848737E-2</v>
      </c>
      <c r="N324" s="13">
        <v>1.3475458819279171E-2</v>
      </c>
      <c r="O324" s="13">
        <v>1.1642278561971916E-2</v>
      </c>
      <c r="P324" s="13">
        <v>1.0835078787906462E-2</v>
      </c>
      <c r="Q324" s="13">
        <v>1.1611430541635936E-2</v>
      </c>
      <c r="R324" s="13">
        <v>7.8506990279646385E-3</v>
      </c>
      <c r="S324" s="13">
        <v>3.5060787119803517E-2</v>
      </c>
      <c r="T324" s="13">
        <v>7.9729510353848971E-3</v>
      </c>
      <c r="U324" s="13">
        <v>7.8777664560601441E-3</v>
      </c>
      <c r="V324" s="13">
        <v>2.1339773773417423E-2</v>
      </c>
      <c r="W324" s="13">
        <v>1.1026642021939001E-2</v>
      </c>
      <c r="X324" s="13">
        <v>1.4659811133311504E-2</v>
      </c>
      <c r="Y324" s="145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271</v>
      </c>
      <c r="C325" s="28"/>
      <c r="D325" s="13">
        <v>7.0846237889600872E-2</v>
      </c>
      <c r="E325" s="13">
        <v>1.2179628400791565E-2</v>
      </c>
      <c r="F325" s="13">
        <v>-1.2000627834857447E-2</v>
      </c>
      <c r="G325" s="13">
        <v>-2.7629330035947364E-2</v>
      </c>
      <c r="H325" s="13">
        <v>-4.7002546199065298E-3</v>
      </c>
      <c r="I325" s="13">
        <v>-1.7451505591751348E-2</v>
      </c>
      <c r="J325" s="13">
        <v>-5.142624074590918E-2</v>
      </c>
      <c r="K325" s="13">
        <v>-6.9876478835639855E-3</v>
      </c>
      <c r="L325" s="13">
        <v>-3.8275572487212584E-2</v>
      </c>
      <c r="M325" s="13">
        <v>1.1215843905862943E-3</v>
      </c>
      <c r="N325" s="13">
        <v>3.7952242973910089E-2</v>
      </c>
      <c r="O325" s="13">
        <v>9.9680195987505993E-3</v>
      </c>
      <c r="P325" s="13">
        <v>2.5370140238927252E-3</v>
      </c>
      <c r="Q325" s="13">
        <v>1.1215843905862943E-3</v>
      </c>
      <c r="R325" s="13">
        <v>9.2481785310358777E-3</v>
      </c>
      <c r="S325" s="13">
        <v>-7.4073114878809632E-2</v>
      </c>
      <c r="T325" s="13">
        <v>4.2238223911880368E-2</v>
      </c>
      <c r="U325" s="13">
        <v>4.2596621458196315E-2</v>
      </c>
      <c r="V325" s="13">
        <v>1.9831794855853735E-2</v>
      </c>
      <c r="W325" s="13">
        <v>4.1146283026820551E-3</v>
      </c>
      <c r="X325" s="13">
        <v>-2.4456408607952507E-2</v>
      </c>
      <c r="Y325" s="145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45" t="s">
        <v>272</v>
      </c>
      <c r="C326" s="46"/>
      <c r="D326" s="44">
        <v>2.5299999999999998</v>
      </c>
      <c r="E326" s="44">
        <v>0.4</v>
      </c>
      <c r="F326" s="44">
        <v>0.48</v>
      </c>
      <c r="G326" s="44">
        <v>1.04</v>
      </c>
      <c r="H326" s="44">
        <v>0.21</v>
      </c>
      <c r="I326" s="44">
        <v>0.67</v>
      </c>
      <c r="J326" s="44">
        <v>1.91</v>
      </c>
      <c r="K326" s="44">
        <v>0.28999999999999998</v>
      </c>
      <c r="L326" s="44">
        <v>1.43</v>
      </c>
      <c r="M326" s="44">
        <v>0</v>
      </c>
      <c r="N326" s="44">
        <v>1.34</v>
      </c>
      <c r="O326" s="44">
        <v>0.32</v>
      </c>
      <c r="P326" s="44">
        <v>0.05</v>
      </c>
      <c r="Q326" s="44">
        <v>0</v>
      </c>
      <c r="R326" s="44">
        <v>0.3</v>
      </c>
      <c r="S326" s="44">
        <v>2.73</v>
      </c>
      <c r="T326" s="44">
        <v>1.49</v>
      </c>
      <c r="U326" s="44">
        <v>1.51</v>
      </c>
      <c r="V326" s="44">
        <v>0.68</v>
      </c>
      <c r="W326" s="44">
        <v>0.11</v>
      </c>
      <c r="X326" s="44">
        <v>0.93</v>
      </c>
      <c r="Y326" s="145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BM327" s="53"/>
    </row>
    <row r="328" spans="1:65" ht="15">
      <c r="B328" s="8" t="s">
        <v>565</v>
      </c>
      <c r="BM328" s="27" t="s">
        <v>66</v>
      </c>
    </row>
    <row r="329" spans="1:65" ht="15">
      <c r="A329" s="24" t="s">
        <v>42</v>
      </c>
      <c r="B329" s="18" t="s">
        <v>117</v>
      </c>
      <c r="C329" s="15" t="s">
        <v>118</v>
      </c>
      <c r="D329" s="16" t="s">
        <v>240</v>
      </c>
      <c r="E329" s="17" t="s">
        <v>240</v>
      </c>
      <c r="F329" s="17" t="s">
        <v>240</v>
      </c>
      <c r="G329" s="17" t="s">
        <v>240</v>
      </c>
      <c r="H329" s="17" t="s">
        <v>240</v>
      </c>
      <c r="I329" s="17" t="s">
        <v>240</v>
      </c>
      <c r="J329" s="17" t="s">
        <v>240</v>
      </c>
      <c r="K329" s="17" t="s">
        <v>240</v>
      </c>
      <c r="L329" s="17" t="s">
        <v>240</v>
      </c>
      <c r="M329" s="17" t="s">
        <v>240</v>
      </c>
      <c r="N329" s="17" t="s">
        <v>240</v>
      </c>
      <c r="O329" s="17" t="s">
        <v>240</v>
      </c>
      <c r="P329" s="145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241</v>
      </c>
      <c r="C330" s="9" t="s">
        <v>241</v>
      </c>
      <c r="D330" s="143" t="s">
        <v>243</v>
      </c>
      <c r="E330" s="144" t="s">
        <v>245</v>
      </c>
      <c r="F330" s="144" t="s">
        <v>248</v>
      </c>
      <c r="G330" s="144" t="s">
        <v>249</v>
      </c>
      <c r="H330" s="144" t="s">
        <v>251</v>
      </c>
      <c r="I330" s="144" t="s">
        <v>254</v>
      </c>
      <c r="J330" s="144" t="s">
        <v>257</v>
      </c>
      <c r="K330" s="144" t="s">
        <v>258</v>
      </c>
      <c r="L330" s="144" t="s">
        <v>259</v>
      </c>
      <c r="M330" s="144" t="s">
        <v>260</v>
      </c>
      <c r="N330" s="144" t="s">
        <v>283</v>
      </c>
      <c r="O330" s="144" t="s">
        <v>285</v>
      </c>
      <c r="P330" s="145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308</v>
      </c>
      <c r="E331" s="11" t="s">
        <v>103</v>
      </c>
      <c r="F331" s="11" t="s">
        <v>103</v>
      </c>
      <c r="G331" s="11" t="s">
        <v>103</v>
      </c>
      <c r="H331" s="11" t="s">
        <v>103</v>
      </c>
      <c r="I331" s="11" t="s">
        <v>103</v>
      </c>
      <c r="J331" s="11" t="s">
        <v>103</v>
      </c>
      <c r="K331" s="11" t="s">
        <v>308</v>
      </c>
      <c r="L331" s="11" t="s">
        <v>100</v>
      </c>
      <c r="M331" s="11" t="s">
        <v>99</v>
      </c>
      <c r="N331" s="11" t="s">
        <v>103</v>
      </c>
      <c r="O331" s="11" t="s">
        <v>308</v>
      </c>
      <c r="P331" s="145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145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218">
        <v>14.2</v>
      </c>
      <c r="E333" s="218">
        <v>13</v>
      </c>
      <c r="F333" s="218">
        <v>12.377329</v>
      </c>
      <c r="G333" s="223">
        <v>16</v>
      </c>
      <c r="H333" s="218">
        <v>14</v>
      </c>
      <c r="I333" s="218">
        <v>15</v>
      </c>
      <c r="J333" s="218">
        <v>14</v>
      </c>
      <c r="K333" s="223">
        <v>30.34</v>
      </c>
      <c r="L333" s="218">
        <v>14.086030997156534</v>
      </c>
      <c r="M333" s="218">
        <v>14.2</v>
      </c>
      <c r="N333" s="218">
        <v>14.91467975527542</v>
      </c>
      <c r="O333" s="218">
        <v>15.5</v>
      </c>
      <c r="P333" s="215"/>
      <c r="Q333" s="216"/>
      <c r="R333" s="216"/>
      <c r="S333" s="216"/>
      <c r="T333" s="216"/>
      <c r="U333" s="216"/>
      <c r="V333" s="216"/>
      <c r="W333" s="216"/>
      <c r="X333" s="216"/>
      <c r="Y333" s="216"/>
      <c r="Z333" s="216"/>
      <c r="AA333" s="216"/>
      <c r="AB333" s="216"/>
      <c r="AC333" s="216"/>
      <c r="AD333" s="216"/>
      <c r="AE333" s="216"/>
      <c r="AF333" s="216"/>
      <c r="AG333" s="216"/>
      <c r="AH333" s="216"/>
      <c r="AI333" s="216"/>
      <c r="AJ333" s="216"/>
      <c r="AK333" s="216"/>
      <c r="AL333" s="216"/>
      <c r="AM333" s="216"/>
      <c r="AN333" s="216"/>
      <c r="AO333" s="216"/>
      <c r="AP333" s="216"/>
      <c r="AQ333" s="216"/>
      <c r="AR333" s="216"/>
      <c r="AS333" s="216"/>
      <c r="AT333" s="216"/>
      <c r="AU333" s="216"/>
      <c r="AV333" s="216"/>
      <c r="AW333" s="216"/>
      <c r="AX333" s="216"/>
      <c r="AY333" s="216"/>
      <c r="AZ333" s="216"/>
      <c r="BA333" s="216"/>
      <c r="BB333" s="216"/>
      <c r="BC333" s="216"/>
      <c r="BD333" s="216"/>
      <c r="BE333" s="216"/>
      <c r="BF333" s="216"/>
      <c r="BG333" s="216"/>
      <c r="BH333" s="216"/>
      <c r="BI333" s="216"/>
      <c r="BJ333" s="216"/>
      <c r="BK333" s="216"/>
      <c r="BL333" s="216"/>
      <c r="BM333" s="219">
        <v>1</v>
      </c>
    </row>
    <row r="334" spans="1:65">
      <c r="A334" s="29"/>
      <c r="B334" s="19">
        <v>1</v>
      </c>
      <c r="C334" s="9">
        <v>2</v>
      </c>
      <c r="D334" s="214">
        <v>13.8</v>
      </c>
      <c r="E334" s="214">
        <v>14</v>
      </c>
      <c r="F334" s="214">
        <v>12.363742999999999</v>
      </c>
      <c r="G334" s="224">
        <v>18</v>
      </c>
      <c r="H334" s="214">
        <v>13</v>
      </c>
      <c r="I334" s="214">
        <v>15</v>
      </c>
      <c r="J334" s="214">
        <v>14</v>
      </c>
      <c r="K334" s="224">
        <v>29.29</v>
      </c>
      <c r="L334" s="214">
        <v>13.688192141698467</v>
      </c>
      <c r="M334" s="214">
        <v>13.7</v>
      </c>
      <c r="N334" s="214">
        <v>15.4338435204699</v>
      </c>
      <c r="O334" s="214">
        <v>14.7</v>
      </c>
      <c r="P334" s="215"/>
      <c r="Q334" s="216"/>
      <c r="R334" s="216"/>
      <c r="S334" s="216"/>
      <c r="T334" s="216"/>
      <c r="U334" s="216"/>
      <c r="V334" s="216"/>
      <c r="W334" s="216"/>
      <c r="X334" s="216"/>
      <c r="Y334" s="216"/>
      <c r="Z334" s="216"/>
      <c r="AA334" s="216"/>
      <c r="AB334" s="216"/>
      <c r="AC334" s="216"/>
      <c r="AD334" s="216"/>
      <c r="AE334" s="216"/>
      <c r="AF334" s="216"/>
      <c r="AG334" s="216"/>
      <c r="AH334" s="216"/>
      <c r="AI334" s="216"/>
      <c r="AJ334" s="216"/>
      <c r="AK334" s="216"/>
      <c r="AL334" s="216"/>
      <c r="AM334" s="216"/>
      <c r="AN334" s="216"/>
      <c r="AO334" s="216"/>
      <c r="AP334" s="216"/>
      <c r="AQ334" s="216"/>
      <c r="AR334" s="216"/>
      <c r="AS334" s="216"/>
      <c r="AT334" s="216"/>
      <c r="AU334" s="216"/>
      <c r="AV334" s="216"/>
      <c r="AW334" s="216"/>
      <c r="AX334" s="216"/>
      <c r="AY334" s="216"/>
      <c r="AZ334" s="216"/>
      <c r="BA334" s="216"/>
      <c r="BB334" s="216"/>
      <c r="BC334" s="216"/>
      <c r="BD334" s="216"/>
      <c r="BE334" s="216"/>
      <c r="BF334" s="216"/>
      <c r="BG334" s="216"/>
      <c r="BH334" s="216"/>
      <c r="BI334" s="216"/>
      <c r="BJ334" s="216"/>
      <c r="BK334" s="216"/>
      <c r="BL334" s="216"/>
      <c r="BM334" s="219" t="e">
        <v>#N/A</v>
      </c>
    </row>
    <row r="335" spans="1:65">
      <c r="A335" s="29"/>
      <c r="B335" s="19">
        <v>1</v>
      </c>
      <c r="C335" s="9">
        <v>3</v>
      </c>
      <c r="D335" s="214">
        <v>13.5</v>
      </c>
      <c r="E335" s="214">
        <v>13</v>
      </c>
      <c r="F335" s="214">
        <v>12.652990000000001</v>
      </c>
      <c r="G335" s="224">
        <v>18</v>
      </c>
      <c r="H335" s="214">
        <v>13</v>
      </c>
      <c r="I335" s="214">
        <v>14</v>
      </c>
      <c r="J335" s="214">
        <v>14</v>
      </c>
      <c r="K335" s="224">
        <v>30.3</v>
      </c>
      <c r="L335" s="214">
        <v>13.269968832318224</v>
      </c>
      <c r="M335" s="214">
        <v>14.8</v>
      </c>
      <c r="N335" s="214">
        <v>16.655971986562349</v>
      </c>
      <c r="O335" s="214">
        <v>14.2</v>
      </c>
      <c r="P335" s="215"/>
      <c r="Q335" s="216"/>
      <c r="R335" s="216"/>
      <c r="S335" s="216"/>
      <c r="T335" s="216"/>
      <c r="U335" s="216"/>
      <c r="V335" s="216"/>
      <c r="W335" s="216"/>
      <c r="X335" s="216"/>
      <c r="Y335" s="216"/>
      <c r="Z335" s="216"/>
      <c r="AA335" s="216"/>
      <c r="AB335" s="216"/>
      <c r="AC335" s="216"/>
      <c r="AD335" s="216"/>
      <c r="AE335" s="216"/>
      <c r="AF335" s="216"/>
      <c r="AG335" s="216"/>
      <c r="AH335" s="216"/>
      <c r="AI335" s="216"/>
      <c r="AJ335" s="216"/>
      <c r="AK335" s="216"/>
      <c r="AL335" s="216"/>
      <c r="AM335" s="216"/>
      <c r="AN335" s="216"/>
      <c r="AO335" s="216"/>
      <c r="AP335" s="216"/>
      <c r="AQ335" s="216"/>
      <c r="AR335" s="216"/>
      <c r="AS335" s="216"/>
      <c r="AT335" s="216"/>
      <c r="AU335" s="216"/>
      <c r="AV335" s="216"/>
      <c r="AW335" s="216"/>
      <c r="AX335" s="216"/>
      <c r="AY335" s="216"/>
      <c r="AZ335" s="216"/>
      <c r="BA335" s="216"/>
      <c r="BB335" s="216"/>
      <c r="BC335" s="216"/>
      <c r="BD335" s="216"/>
      <c r="BE335" s="216"/>
      <c r="BF335" s="216"/>
      <c r="BG335" s="216"/>
      <c r="BH335" s="216"/>
      <c r="BI335" s="216"/>
      <c r="BJ335" s="216"/>
      <c r="BK335" s="216"/>
      <c r="BL335" s="216"/>
      <c r="BM335" s="219">
        <v>16</v>
      </c>
    </row>
    <row r="336" spans="1:65">
      <c r="A336" s="29"/>
      <c r="B336" s="19">
        <v>1</v>
      </c>
      <c r="C336" s="9">
        <v>4</v>
      </c>
      <c r="D336" s="214">
        <v>13.8</v>
      </c>
      <c r="E336" s="214">
        <v>13</v>
      </c>
      <c r="F336" s="214">
        <v>12.627310999999999</v>
      </c>
      <c r="G336" s="224">
        <v>17</v>
      </c>
      <c r="H336" s="214">
        <v>13</v>
      </c>
      <c r="I336" s="214">
        <v>14</v>
      </c>
      <c r="J336" s="214">
        <v>14</v>
      </c>
      <c r="K336" s="224">
        <v>28.42</v>
      </c>
      <c r="L336" s="214">
        <v>13.128115472533</v>
      </c>
      <c r="M336" s="214">
        <v>14</v>
      </c>
      <c r="N336" s="214">
        <v>15.905437004893288</v>
      </c>
      <c r="O336" s="214">
        <v>16</v>
      </c>
      <c r="P336" s="215"/>
      <c r="Q336" s="216"/>
      <c r="R336" s="216"/>
      <c r="S336" s="216"/>
      <c r="T336" s="216"/>
      <c r="U336" s="216"/>
      <c r="V336" s="216"/>
      <c r="W336" s="216"/>
      <c r="X336" s="216"/>
      <c r="Y336" s="216"/>
      <c r="Z336" s="216"/>
      <c r="AA336" s="216"/>
      <c r="AB336" s="216"/>
      <c r="AC336" s="216"/>
      <c r="AD336" s="216"/>
      <c r="AE336" s="216"/>
      <c r="AF336" s="216"/>
      <c r="AG336" s="216"/>
      <c r="AH336" s="216"/>
      <c r="AI336" s="216"/>
      <c r="AJ336" s="216"/>
      <c r="AK336" s="216"/>
      <c r="AL336" s="216"/>
      <c r="AM336" s="216"/>
      <c r="AN336" s="216"/>
      <c r="AO336" s="216"/>
      <c r="AP336" s="216"/>
      <c r="AQ336" s="216"/>
      <c r="AR336" s="216"/>
      <c r="AS336" s="216"/>
      <c r="AT336" s="216"/>
      <c r="AU336" s="216"/>
      <c r="AV336" s="216"/>
      <c r="AW336" s="216"/>
      <c r="AX336" s="216"/>
      <c r="AY336" s="216"/>
      <c r="AZ336" s="216"/>
      <c r="BA336" s="216"/>
      <c r="BB336" s="216"/>
      <c r="BC336" s="216"/>
      <c r="BD336" s="216"/>
      <c r="BE336" s="216"/>
      <c r="BF336" s="216"/>
      <c r="BG336" s="216"/>
      <c r="BH336" s="216"/>
      <c r="BI336" s="216"/>
      <c r="BJ336" s="216"/>
      <c r="BK336" s="216"/>
      <c r="BL336" s="216"/>
      <c r="BM336" s="219">
        <v>13.958989280926019</v>
      </c>
    </row>
    <row r="337" spans="1:65">
      <c r="A337" s="29"/>
      <c r="B337" s="19">
        <v>1</v>
      </c>
      <c r="C337" s="9">
        <v>5</v>
      </c>
      <c r="D337" s="214">
        <v>13.6</v>
      </c>
      <c r="E337" s="214">
        <v>14</v>
      </c>
      <c r="F337" s="214">
        <v>12.281591000000001</v>
      </c>
      <c r="G337" s="224">
        <v>16</v>
      </c>
      <c r="H337" s="214">
        <v>14</v>
      </c>
      <c r="I337" s="214">
        <v>14</v>
      </c>
      <c r="J337" s="214">
        <v>14</v>
      </c>
      <c r="K337" s="224">
        <v>30.29</v>
      </c>
      <c r="L337" s="214">
        <v>13.3421564742423</v>
      </c>
      <c r="M337" s="214">
        <v>13.6</v>
      </c>
      <c r="N337" s="225">
        <v>17.175241488028274</v>
      </c>
      <c r="O337" s="214">
        <v>14.6</v>
      </c>
      <c r="P337" s="215"/>
      <c r="Q337" s="216"/>
      <c r="R337" s="216"/>
      <c r="S337" s="216"/>
      <c r="T337" s="216"/>
      <c r="U337" s="216"/>
      <c r="V337" s="216"/>
      <c r="W337" s="216"/>
      <c r="X337" s="216"/>
      <c r="Y337" s="216"/>
      <c r="Z337" s="216"/>
      <c r="AA337" s="216"/>
      <c r="AB337" s="216"/>
      <c r="AC337" s="216"/>
      <c r="AD337" s="216"/>
      <c r="AE337" s="216"/>
      <c r="AF337" s="216"/>
      <c r="AG337" s="216"/>
      <c r="AH337" s="216"/>
      <c r="AI337" s="216"/>
      <c r="AJ337" s="216"/>
      <c r="AK337" s="216"/>
      <c r="AL337" s="216"/>
      <c r="AM337" s="216"/>
      <c r="AN337" s="216"/>
      <c r="AO337" s="216"/>
      <c r="AP337" s="216"/>
      <c r="AQ337" s="216"/>
      <c r="AR337" s="216"/>
      <c r="AS337" s="216"/>
      <c r="AT337" s="216"/>
      <c r="AU337" s="216"/>
      <c r="AV337" s="216"/>
      <c r="AW337" s="216"/>
      <c r="AX337" s="216"/>
      <c r="AY337" s="216"/>
      <c r="AZ337" s="216"/>
      <c r="BA337" s="216"/>
      <c r="BB337" s="216"/>
      <c r="BC337" s="216"/>
      <c r="BD337" s="216"/>
      <c r="BE337" s="216"/>
      <c r="BF337" s="216"/>
      <c r="BG337" s="216"/>
      <c r="BH337" s="216"/>
      <c r="BI337" s="216"/>
      <c r="BJ337" s="216"/>
      <c r="BK337" s="216"/>
      <c r="BL337" s="216"/>
      <c r="BM337" s="219">
        <v>92</v>
      </c>
    </row>
    <row r="338" spans="1:65">
      <c r="A338" s="29"/>
      <c r="B338" s="19">
        <v>1</v>
      </c>
      <c r="C338" s="9">
        <v>6</v>
      </c>
      <c r="D338" s="214">
        <v>13.3</v>
      </c>
      <c r="E338" s="214">
        <v>13</v>
      </c>
      <c r="F338" s="214">
        <v>12.492632</v>
      </c>
      <c r="G338" s="224">
        <v>15</v>
      </c>
      <c r="H338" s="214">
        <v>13</v>
      </c>
      <c r="I338" s="214">
        <v>15</v>
      </c>
      <c r="J338" s="214">
        <v>14</v>
      </c>
      <c r="K338" s="224">
        <v>29.59</v>
      </c>
      <c r="L338" s="214">
        <v>13.964588062440859</v>
      </c>
      <c r="M338" s="214">
        <v>13.8</v>
      </c>
      <c r="N338" s="214">
        <v>15.477325128775561</v>
      </c>
      <c r="O338" s="214">
        <v>14.9</v>
      </c>
      <c r="P338" s="215"/>
      <c r="Q338" s="216"/>
      <c r="R338" s="216"/>
      <c r="S338" s="216"/>
      <c r="T338" s="216"/>
      <c r="U338" s="216"/>
      <c r="V338" s="216"/>
      <c r="W338" s="216"/>
      <c r="X338" s="216"/>
      <c r="Y338" s="216"/>
      <c r="Z338" s="216"/>
      <c r="AA338" s="216"/>
      <c r="AB338" s="216"/>
      <c r="AC338" s="216"/>
      <c r="AD338" s="216"/>
      <c r="AE338" s="216"/>
      <c r="AF338" s="216"/>
      <c r="AG338" s="216"/>
      <c r="AH338" s="216"/>
      <c r="AI338" s="216"/>
      <c r="AJ338" s="216"/>
      <c r="AK338" s="216"/>
      <c r="AL338" s="216"/>
      <c r="AM338" s="216"/>
      <c r="AN338" s="216"/>
      <c r="AO338" s="216"/>
      <c r="AP338" s="216"/>
      <c r="AQ338" s="216"/>
      <c r="AR338" s="216"/>
      <c r="AS338" s="216"/>
      <c r="AT338" s="216"/>
      <c r="AU338" s="216"/>
      <c r="AV338" s="216"/>
      <c r="AW338" s="216"/>
      <c r="AX338" s="216"/>
      <c r="AY338" s="216"/>
      <c r="AZ338" s="216"/>
      <c r="BA338" s="216"/>
      <c r="BB338" s="216"/>
      <c r="BC338" s="216"/>
      <c r="BD338" s="216"/>
      <c r="BE338" s="216"/>
      <c r="BF338" s="216"/>
      <c r="BG338" s="216"/>
      <c r="BH338" s="216"/>
      <c r="BI338" s="216"/>
      <c r="BJ338" s="216"/>
      <c r="BK338" s="216"/>
      <c r="BL338" s="216"/>
      <c r="BM338" s="217"/>
    </row>
    <row r="339" spans="1:65">
      <c r="A339" s="29"/>
      <c r="B339" s="20" t="s">
        <v>268</v>
      </c>
      <c r="C339" s="12"/>
      <c r="D339" s="220">
        <v>13.699999999999998</v>
      </c>
      <c r="E339" s="220">
        <v>13.333333333333334</v>
      </c>
      <c r="F339" s="220">
        <v>12.465932666666665</v>
      </c>
      <c r="G339" s="220">
        <v>16.666666666666668</v>
      </c>
      <c r="H339" s="220">
        <v>13.333333333333334</v>
      </c>
      <c r="I339" s="220">
        <v>14.5</v>
      </c>
      <c r="J339" s="220">
        <v>14</v>
      </c>
      <c r="K339" s="220">
        <v>29.704999999999998</v>
      </c>
      <c r="L339" s="220">
        <v>13.579841996731561</v>
      </c>
      <c r="M339" s="220">
        <v>14.016666666666666</v>
      </c>
      <c r="N339" s="220">
        <v>15.927083147334132</v>
      </c>
      <c r="O339" s="220">
        <v>14.983333333333334</v>
      </c>
      <c r="P339" s="215"/>
      <c r="Q339" s="216"/>
      <c r="R339" s="216"/>
      <c r="S339" s="216"/>
      <c r="T339" s="216"/>
      <c r="U339" s="216"/>
      <c r="V339" s="216"/>
      <c r="W339" s="216"/>
      <c r="X339" s="216"/>
      <c r="Y339" s="216"/>
      <c r="Z339" s="216"/>
      <c r="AA339" s="216"/>
      <c r="AB339" s="216"/>
      <c r="AC339" s="216"/>
      <c r="AD339" s="216"/>
      <c r="AE339" s="216"/>
      <c r="AF339" s="216"/>
      <c r="AG339" s="216"/>
      <c r="AH339" s="216"/>
      <c r="AI339" s="216"/>
      <c r="AJ339" s="216"/>
      <c r="AK339" s="216"/>
      <c r="AL339" s="216"/>
      <c r="AM339" s="216"/>
      <c r="AN339" s="216"/>
      <c r="AO339" s="216"/>
      <c r="AP339" s="216"/>
      <c r="AQ339" s="216"/>
      <c r="AR339" s="216"/>
      <c r="AS339" s="216"/>
      <c r="AT339" s="216"/>
      <c r="AU339" s="216"/>
      <c r="AV339" s="216"/>
      <c r="AW339" s="216"/>
      <c r="AX339" s="216"/>
      <c r="AY339" s="216"/>
      <c r="AZ339" s="216"/>
      <c r="BA339" s="216"/>
      <c r="BB339" s="216"/>
      <c r="BC339" s="216"/>
      <c r="BD339" s="216"/>
      <c r="BE339" s="216"/>
      <c r="BF339" s="216"/>
      <c r="BG339" s="216"/>
      <c r="BH339" s="216"/>
      <c r="BI339" s="216"/>
      <c r="BJ339" s="216"/>
      <c r="BK339" s="216"/>
      <c r="BL339" s="216"/>
      <c r="BM339" s="217"/>
    </row>
    <row r="340" spans="1:65">
      <c r="A340" s="29"/>
      <c r="B340" s="3" t="s">
        <v>269</v>
      </c>
      <c r="C340" s="28"/>
      <c r="D340" s="214">
        <v>13.7</v>
      </c>
      <c r="E340" s="214">
        <v>13</v>
      </c>
      <c r="F340" s="214">
        <v>12.4349805</v>
      </c>
      <c r="G340" s="214">
        <v>16.5</v>
      </c>
      <c r="H340" s="214">
        <v>13</v>
      </c>
      <c r="I340" s="214">
        <v>14.5</v>
      </c>
      <c r="J340" s="214">
        <v>14</v>
      </c>
      <c r="K340" s="214">
        <v>29.939999999999998</v>
      </c>
      <c r="L340" s="214">
        <v>13.515174307970383</v>
      </c>
      <c r="M340" s="214">
        <v>13.9</v>
      </c>
      <c r="N340" s="214">
        <v>15.691381066834424</v>
      </c>
      <c r="O340" s="214">
        <v>14.8</v>
      </c>
      <c r="P340" s="215"/>
      <c r="Q340" s="216"/>
      <c r="R340" s="216"/>
      <c r="S340" s="216"/>
      <c r="T340" s="216"/>
      <c r="U340" s="216"/>
      <c r="V340" s="216"/>
      <c r="W340" s="216"/>
      <c r="X340" s="216"/>
      <c r="Y340" s="216"/>
      <c r="Z340" s="216"/>
      <c r="AA340" s="216"/>
      <c r="AB340" s="216"/>
      <c r="AC340" s="216"/>
      <c r="AD340" s="216"/>
      <c r="AE340" s="216"/>
      <c r="AF340" s="216"/>
      <c r="AG340" s="216"/>
      <c r="AH340" s="216"/>
      <c r="AI340" s="216"/>
      <c r="AJ340" s="216"/>
      <c r="AK340" s="216"/>
      <c r="AL340" s="216"/>
      <c r="AM340" s="216"/>
      <c r="AN340" s="216"/>
      <c r="AO340" s="216"/>
      <c r="AP340" s="216"/>
      <c r="AQ340" s="216"/>
      <c r="AR340" s="216"/>
      <c r="AS340" s="216"/>
      <c r="AT340" s="216"/>
      <c r="AU340" s="216"/>
      <c r="AV340" s="216"/>
      <c r="AW340" s="216"/>
      <c r="AX340" s="216"/>
      <c r="AY340" s="216"/>
      <c r="AZ340" s="216"/>
      <c r="BA340" s="216"/>
      <c r="BB340" s="216"/>
      <c r="BC340" s="216"/>
      <c r="BD340" s="216"/>
      <c r="BE340" s="216"/>
      <c r="BF340" s="216"/>
      <c r="BG340" s="216"/>
      <c r="BH340" s="216"/>
      <c r="BI340" s="216"/>
      <c r="BJ340" s="216"/>
      <c r="BK340" s="216"/>
      <c r="BL340" s="216"/>
      <c r="BM340" s="217"/>
    </row>
    <row r="341" spans="1:65">
      <c r="A341" s="29"/>
      <c r="B341" s="3" t="s">
        <v>270</v>
      </c>
      <c r="C341" s="28"/>
      <c r="D341" s="23">
        <v>0.30983866769659302</v>
      </c>
      <c r="E341" s="23">
        <v>0.51639777949432231</v>
      </c>
      <c r="F341" s="23">
        <v>0.15101089670175014</v>
      </c>
      <c r="G341" s="23">
        <v>1.2110601416389968</v>
      </c>
      <c r="H341" s="23">
        <v>0.51639777949432231</v>
      </c>
      <c r="I341" s="23">
        <v>0.54772255750516607</v>
      </c>
      <c r="J341" s="23">
        <v>0</v>
      </c>
      <c r="K341" s="23">
        <v>0.76630933701736881</v>
      </c>
      <c r="L341" s="23">
        <v>0.39308249297912196</v>
      </c>
      <c r="M341" s="23">
        <v>0.44007575105505065</v>
      </c>
      <c r="N341" s="23">
        <v>0.84382166029289196</v>
      </c>
      <c r="O341" s="23">
        <v>0.65548963887056755</v>
      </c>
      <c r="P341" s="145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3" t="s">
        <v>86</v>
      </c>
      <c r="C342" s="28"/>
      <c r="D342" s="13">
        <v>2.2615961145736722E-2</v>
      </c>
      <c r="E342" s="13">
        <v>3.8729833462074169E-2</v>
      </c>
      <c r="F342" s="13">
        <v>1.2113886761601592E-2</v>
      </c>
      <c r="G342" s="13">
        <v>7.2663608498339805E-2</v>
      </c>
      <c r="H342" s="13">
        <v>3.8729833462074169E-2</v>
      </c>
      <c r="I342" s="13">
        <v>3.77739694831149E-2</v>
      </c>
      <c r="J342" s="13">
        <v>0</v>
      </c>
      <c r="K342" s="13">
        <v>2.579731819617468E-2</v>
      </c>
      <c r="L342" s="13">
        <v>2.8946028464376116E-2</v>
      </c>
      <c r="M342" s="13">
        <v>3.1396605307137976E-2</v>
      </c>
      <c r="N342" s="13">
        <v>5.2980301068757243E-2</v>
      </c>
      <c r="O342" s="13">
        <v>4.3747918055877695E-2</v>
      </c>
      <c r="P342" s="145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271</v>
      </c>
      <c r="C343" s="28"/>
      <c r="D343" s="13">
        <v>-1.8553584053532579E-2</v>
      </c>
      <c r="E343" s="13">
        <v>-4.4821006378133688E-2</v>
      </c>
      <c r="F343" s="13">
        <v>-0.10696022356715407</v>
      </c>
      <c r="G343" s="13">
        <v>0.19397374202733286</v>
      </c>
      <c r="H343" s="13">
        <v>-4.4821006378133688E-2</v>
      </c>
      <c r="I343" s="13">
        <v>3.8757155563779566E-2</v>
      </c>
      <c r="J343" s="13">
        <v>2.9379433029594892E-3</v>
      </c>
      <c r="K343" s="13">
        <v>1.1280194004153152</v>
      </c>
      <c r="L343" s="13">
        <v>-2.7161514101349482E-2</v>
      </c>
      <c r="M343" s="13">
        <v>4.1319170449867215E-3</v>
      </c>
      <c r="N343" s="13">
        <v>0.14099114390018008</v>
      </c>
      <c r="O343" s="13">
        <v>7.3382394082572189E-2</v>
      </c>
      <c r="P343" s="145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45" t="s">
        <v>272</v>
      </c>
      <c r="C344" s="46"/>
      <c r="D344" s="44">
        <v>0.31</v>
      </c>
      <c r="E344" s="44">
        <v>0.67</v>
      </c>
      <c r="F344" s="44">
        <v>1.54</v>
      </c>
      <c r="G344" s="44">
        <v>2.66</v>
      </c>
      <c r="H344" s="44">
        <v>0.67</v>
      </c>
      <c r="I344" s="44">
        <v>0.49</v>
      </c>
      <c r="J344" s="44">
        <v>0.01</v>
      </c>
      <c r="K344" s="44">
        <v>15.68</v>
      </c>
      <c r="L344" s="44">
        <v>0.43</v>
      </c>
      <c r="M344" s="44">
        <v>0.01</v>
      </c>
      <c r="N344" s="44">
        <v>1.92</v>
      </c>
      <c r="O344" s="44">
        <v>0.97</v>
      </c>
      <c r="P344" s="145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BM345" s="53"/>
    </row>
    <row r="346" spans="1:65" ht="15">
      <c r="B346" s="8" t="s">
        <v>566</v>
      </c>
      <c r="BM346" s="27" t="s">
        <v>66</v>
      </c>
    </row>
    <row r="347" spans="1:65" ht="15">
      <c r="A347" s="24" t="s">
        <v>5</v>
      </c>
      <c r="B347" s="18" t="s">
        <v>117</v>
      </c>
      <c r="C347" s="15" t="s">
        <v>118</v>
      </c>
      <c r="D347" s="16" t="s">
        <v>240</v>
      </c>
      <c r="E347" s="17" t="s">
        <v>240</v>
      </c>
      <c r="F347" s="17" t="s">
        <v>240</v>
      </c>
      <c r="G347" s="17" t="s">
        <v>240</v>
      </c>
      <c r="H347" s="17" t="s">
        <v>240</v>
      </c>
      <c r="I347" s="17" t="s">
        <v>240</v>
      </c>
      <c r="J347" s="17" t="s">
        <v>240</v>
      </c>
      <c r="K347" s="17" t="s">
        <v>240</v>
      </c>
      <c r="L347" s="17" t="s">
        <v>240</v>
      </c>
      <c r="M347" s="17" t="s">
        <v>240</v>
      </c>
      <c r="N347" s="17" t="s">
        <v>240</v>
      </c>
      <c r="O347" s="17" t="s">
        <v>240</v>
      </c>
      <c r="P347" s="145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241</v>
      </c>
      <c r="C348" s="9" t="s">
        <v>241</v>
      </c>
      <c r="D348" s="143" t="s">
        <v>243</v>
      </c>
      <c r="E348" s="144" t="s">
        <v>247</v>
      </c>
      <c r="F348" s="144" t="s">
        <v>248</v>
      </c>
      <c r="G348" s="144" t="s">
        <v>249</v>
      </c>
      <c r="H348" s="144" t="s">
        <v>251</v>
      </c>
      <c r="I348" s="144" t="s">
        <v>253</v>
      </c>
      <c r="J348" s="144" t="s">
        <v>254</v>
      </c>
      <c r="K348" s="144" t="s">
        <v>257</v>
      </c>
      <c r="L348" s="144" t="s">
        <v>258</v>
      </c>
      <c r="M348" s="144" t="s">
        <v>259</v>
      </c>
      <c r="N348" s="144" t="s">
        <v>260</v>
      </c>
      <c r="O348" s="144" t="s">
        <v>285</v>
      </c>
      <c r="P348" s="145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308</v>
      </c>
      <c r="E349" s="11" t="s">
        <v>103</v>
      </c>
      <c r="F349" s="11" t="s">
        <v>103</v>
      </c>
      <c r="G349" s="11" t="s">
        <v>99</v>
      </c>
      <c r="H349" s="11" t="s">
        <v>103</v>
      </c>
      <c r="I349" s="11" t="s">
        <v>308</v>
      </c>
      <c r="J349" s="11" t="s">
        <v>103</v>
      </c>
      <c r="K349" s="11" t="s">
        <v>103</v>
      </c>
      <c r="L349" s="11" t="s">
        <v>308</v>
      </c>
      <c r="M349" s="11" t="s">
        <v>100</v>
      </c>
      <c r="N349" s="11" t="s">
        <v>99</v>
      </c>
      <c r="O349" s="11" t="s">
        <v>308</v>
      </c>
      <c r="P349" s="145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145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3</v>
      </c>
    </row>
    <row r="351" spans="1:65">
      <c r="A351" s="29"/>
      <c r="B351" s="18">
        <v>1</v>
      </c>
      <c r="C351" s="14">
        <v>1</v>
      </c>
      <c r="D351" s="21">
        <v>1.5</v>
      </c>
      <c r="E351" s="140" t="s">
        <v>109</v>
      </c>
      <c r="F351" s="21">
        <v>1.7066695252176001</v>
      </c>
      <c r="G351" s="140">
        <v>2.35</v>
      </c>
      <c r="H351" s="21">
        <v>1.42</v>
      </c>
      <c r="I351" s="21">
        <v>1.6</v>
      </c>
      <c r="J351" s="21">
        <v>1.6</v>
      </c>
      <c r="K351" s="21">
        <v>1.56</v>
      </c>
      <c r="L351" s="21">
        <v>1.5</v>
      </c>
      <c r="M351" s="21">
        <v>1.6297370885279565</v>
      </c>
      <c r="N351" s="21">
        <v>1.68</v>
      </c>
      <c r="O351" s="21">
        <v>1.75</v>
      </c>
      <c r="P351" s="145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1.6</v>
      </c>
      <c r="E352" s="141" t="s">
        <v>109</v>
      </c>
      <c r="F352" s="11">
        <v>1.69209158362177</v>
      </c>
      <c r="G352" s="141">
        <v>2.54</v>
      </c>
      <c r="H352" s="11">
        <v>1.58</v>
      </c>
      <c r="I352" s="11">
        <v>1.6</v>
      </c>
      <c r="J352" s="11">
        <v>1.63</v>
      </c>
      <c r="K352" s="11">
        <v>1.68</v>
      </c>
      <c r="L352" s="11">
        <v>1.49</v>
      </c>
      <c r="M352" s="11">
        <v>1.864419994042843</v>
      </c>
      <c r="N352" s="146">
        <v>2.08</v>
      </c>
      <c r="O352" s="11">
        <v>1.77</v>
      </c>
      <c r="P352" s="145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e">
        <v>#N/A</v>
      </c>
    </row>
    <row r="353" spans="1:65">
      <c r="A353" s="29"/>
      <c r="B353" s="19">
        <v>1</v>
      </c>
      <c r="C353" s="9">
        <v>3</v>
      </c>
      <c r="D353" s="11">
        <v>1.6</v>
      </c>
      <c r="E353" s="141" t="s">
        <v>109</v>
      </c>
      <c r="F353" s="11">
        <v>1.7626725619881001</v>
      </c>
      <c r="G353" s="141">
        <v>2.2000000000000002</v>
      </c>
      <c r="H353" s="11">
        <v>1.41</v>
      </c>
      <c r="I353" s="11">
        <v>1.6</v>
      </c>
      <c r="J353" s="11">
        <v>1.64</v>
      </c>
      <c r="K353" s="11">
        <v>1.43</v>
      </c>
      <c r="L353" s="11">
        <v>1.53</v>
      </c>
      <c r="M353" s="11">
        <v>1.7784157647409626</v>
      </c>
      <c r="N353" s="11">
        <v>1.77</v>
      </c>
      <c r="O353" s="11">
        <v>1.65</v>
      </c>
      <c r="P353" s="145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1.6</v>
      </c>
      <c r="E354" s="141" t="s">
        <v>109</v>
      </c>
      <c r="F354" s="11">
        <v>1.7685576658552771</v>
      </c>
      <c r="G354" s="141">
        <v>2.2999999999999998</v>
      </c>
      <c r="H354" s="11">
        <v>1.45</v>
      </c>
      <c r="I354" s="11">
        <v>1.6</v>
      </c>
      <c r="J354" s="11">
        <v>1.55</v>
      </c>
      <c r="K354" s="11">
        <v>1.47</v>
      </c>
      <c r="L354" s="11">
        <v>1.52</v>
      </c>
      <c r="M354" s="11">
        <v>1.9097857911945597</v>
      </c>
      <c r="N354" s="11">
        <v>1.37</v>
      </c>
      <c r="O354" s="11">
        <v>1.9400000000000002</v>
      </c>
      <c r="P354" s="145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1.6298206300598512</v>
      </c>
    </row>
    <row r="355" spans="1:65">
      <c r="A355" s="29"/>
      <c r="B355" s="19">
        <v>1</v>
      </c>
      <c r="C355" s="9">
        <v>5</v>
      </c>
      <c r="D355" s="11">
        <v>1.5</v>
      </c>
      <c r="E355" s="141" t="s">
        <v>109</v>
      </c>
      <c r="F355" s="11">
        <v>1.7509639514283999</v>
      </c>
      <c r="G355" s="141">
        <v>2.2599999999999998</v>
      </c>
      <c r="H355" s="11">
        <v>1.48</v>
      </c>
      <c r="I355" s="11">
        <v>1.7</v>
      </c>
      <c r="J355" s="11">
        <v>1.45</v>
      </c>
      <c r="K355" s="11">
        <v>1.57</v>
      </c>
      <c r="L355" s="11">
        <v>1.54</v>
      </c>
      <c r="M355" s="11">
        <v>1.62742110924939</v>
      </c>
      <c r="N355" s="11">
        <v>1.79</v>
      </c>
      <c r="O355" s="11">
        <v>1.69</v>
      </c>
      <c r="P355" s="145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93</v>
      </c>
    </row>
    <row r="356" spans="1:65">
      <c r="A356" s="29"/>
      <c r="B356" s="19">
        <v>1</v>
      </c>
      <c r="C356" s="9">
        <v>6</v>
      </c>
      <c r="D356" s="11">
        <v>1.6</v>
      </c>
      <c r="E356" s="141" t="s">
        <v>109</v>
      </c>
      <c r="F356" s="11">
        <v>1.8234977380337001</v>
      </c>
      <c r="G356" s="141">
        <v>2.02</v>
      </c>
      <c r="H356" s="11">
        <v>1.48</v>
      </c>
      <c r="I356" s="11">
        <v>1.6</v>
      </c>
      <c r="J356" s="11">
        <v>1.77</v>
      </c>
      <c r="K356" s="11">
        <v>1.62</v>
      </c>
      <c r="L356" s="11">
        <v>1.57</v>
      </c>
      <c r="M356" s="11">
        <v>1.6870050296905024</v>
      </c>
      <c r="N356" s="11">
        <v>1.9299999999999997</v>
      </c>
      <c r="O356" s="11">
        <v>1.7</v>
      </c>
      <c r="P356" s="145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9"/>
      <c r="B357" s="20" t="s">
        <v>268</v>
      </c>
      <c r="C357" s="12"/>
      <c r="D357" s="22">
        <v>1.5666666666666667</v>
      </c>
      <c r="E357" s="22" t="s">
        <v>632</v>
      </c>
      <c r="F357" s="22">
        <v>1.7507421710241411</v>
      </c>
      <c r="G357" s="22">
        <v>2.2783333333333333</v>
      </c>
      <c r="H357" s="22">
        <v>1.47</v>
      </c>
      <c r="I357" s="22">
        <v>1.6166666666666665</v>
      </c>
      <c r="J357" s="22">
        <v>1.6066666666666667</v>
      </c>
      <c r="K357" s="22">
        <v>1.5549999999999999</v>
      </c>
      <c r="L357" s="22">
        <v>1.5250000000000001</v>
      </c>
      <c r="M357" s="22">
        <v>1.7494641295743689</v>
      </c>
      <c r="N357" s="22">
        <v>1.7699999999999998</v>
      </c>
      <c r="O357" s="22">
        <v>1.75</v>
      </c>
      <c r="P357" s="145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3" t="s">
        <v>269</v>
      </c>
      <c r="C358" s="28"/>
      <c r="D358" s="11">
        <v>1.6</v>
      </c>
      <c r="E358" s="11" t="s">
        <v>632</v>
      </c>
      <c r="F358" s="11">
        <v>1.75681825670825</v>
      </c>
      <c r="G358" s="11">
        <v>2.2799999999999998</v>
      </c>
      <c r="H358" s="11">
        <v>1.4649999999999999</v>
      </c>
      <c r="I358" s="11">
        <v>1.6</v>
      </c>
      <c r="J358" s="11">
        <v>1.615</v>
      </c>
      <c r="K358" s="11">
        <v>1.5649999999999999</v>
      </c>
      <c r="L358" s="11">
        <v>1.5249999999999999</v>
      </c>
      <c r="M358" s="11">
        <v>1.7327103972157325</v>
      </c>
      <c r="N358" s="11">
        <v>1.78</v>
      </c>
      <c r="O358" s="11">
        <v>1.7250000000000001</v>
      </c>
      <c r="P358" s="145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3" t="s">
        <v>270</v>
      </c>
      <c r="C359" s="28"/>
      <c r="D359" s="23">
        <v>5.1639777949432274E-2</v>
      </c>
      <c r="E359" s="23" t="s">
        <v>632</v>
      </c>
      <c r="F359" s="23">
        <v>4.7192027532398463E-2</v>
      </c>
      <c r="G359" s="23">
        <v>0.17162944580306336</v>
      </c>
      <c r="H359" s="23">
        <v>6.131883886702362E-2</v>
      </c>
      <c r="I359" s="23">
        <v>4.0824829046386249E-2</v>
      </c>
      <c r="J359" s="23">
        <v>0.10595596569644707</v>
      </c>
      <c r="K359" s="23">
        <v>9.2682252885868094E-2</v>
      </c>
      <c r="L359" s="23">
        <v>2.8809720581775892E-2</v>
      </c>
      <c r="M359" s="23">
        <v>0.12073631223890187</v>
      </c>
      <c r="N359" s="23">
        <v>0.24091492274245105</v>
      </c>
      <c r="O359" s="23">
        <v>0.10256705123966477</v>
      </c>
      <c r="P359" s="227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54"/>
    </row>
    <row r="360" spans="1:65">
      <c r="A360" s="29"/>
      <c r="B360" s="3" t="s">
        <v>86</v>
      </c>
      <c r="C360" s="28"/>
      <c r="D360" s="13">
        <v>3.2961560393254645E-2</v>
      </c>
      <c r="E360" s="13" t="s">
        <v>632</v>
      </c>
      <c r="F360" s="13">
        <v>2.6955441134311791E-2</v>
      </c>
      <c r="G360" s="13">
        <v>7.5331139342968562E-2</v>
      </c>
      <c r="H360" s="13">
        <v>4.1713495827907225E-2</v>
      </c>
      <c r="I360" s="13">
        <v>2.5252471575084281E-2</v>
      </c>
      <c r="J360" s="13">
        <v>6.5947696491564567E-2</v>
      </c>
      <c r="K360" s="13">
        <v>5.9602734974834787E-2</v>
      </c>
      <c r="L360" s="13">
        <v>1.8891620053623534E-2</v>
      </c>
      <c r="M360" s="13">
        <v>6.9013311103598374E-2</v>
      </c>
      <c r="N360" s="13">
        <v>0.13611012584319271</v>
      </c>
      <c r="O360" s="13">
        <v>5.8609743565522725E-2</v>
      </c>
      <c r="P360" s="145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271</v>
      </c>
      <c r="C361" s="28"/>
      <c r="D361" s="13">
        <v>-3.8749026873506565E-2</v>
      </c>
      <c r="E361" s="13" t="s">
        <v>632</v>
      </c>
      <c r="F361" s="13">
        <v>7.4193158887582156E-2</v>
      </c>
      <c r="G361" s="13">
        <v>0.3979043407062941</v>
      </c>
      <c r="H361" s="13">
        <v>-9.8060257130247686E-2</v>
      </c>
      <c r="I361" s="13">
        <v>-8.0708043269164254E-3</v>
      </c>
      <c r="J361" s="13">
        <v>-1.4206448836234342E-2</v>
      </c>
      <c r="K361" s="13">
        <v>-4.5907278801044282E-2</v>
      </c>
      <c r="L361" s="13">
        <v>-6.4314212328998366E-2</v>
      </c>
      <c r="M361" s="13">
        <v>7.3408998087184596E-2</v>
      </c>
      <c r="N361" s="13">
        <v>8.6009078149293483E-2</v>
      </c>
      <c r="O361" s="13">
        <v>7.3737789130657649E-2</v>
      </c>
      <c r="P361" s="145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45" t="s">
        <v>272</v>
      </c>
      <c r="C362" s="46"/>
      <c r="D362" s="44">
        <v>0.77</v>
      </c>
      <c r="E362" s="44">
        <v>5.42</v>
      </c>
      <c r="F362" s="44">
        <v>0.45</v>
      </c>
      <c r="G362" s="44">
        <v>3.95</v>
      </c>
      <c r="H362" s="44">
        <v>1.41</v>
      </c>
      <c r="I362" s="44">
        <v>0.44</v>
      </c>
      <c r="J362" s="44">
        <v>0.51</v>
      </c>
      <c r="K362" s="44">
        <v>0.85</v>
      </c>
      <c r="L362" s="44">
        <v>1.05</v>
      </c>
      <c r="M362" s="44">
        <v>0.44</v>
      </c>
      <c r="N362" s="44">
        <v>0.57999999999999996</v>
      </c>
      <c r="O362" s="44">
        <v>0.44</v>
      </c>
      <c r="P362" s="145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3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BM363" s="53"/>
    </row>
    <row r="364" spans="1:65" ht="15">
      <c r="B364" s="8" t="s">
        <v>567</v>
      </c>
      <c r="BM364" s="27" t="s">
        <v>274</v>
      </c>
    </row>
    <row r="365" spans="1:65" ht="15">
      <c r="A365" s="24" t="s">
        <v>81</v>
      </c>
      <c r="B365" s="18" t="s">
        <v>117</v>
      </c>
      <c r="C365" s="15" t="s">
        <v>118</v>
      </c>
      <c r="D365" s="16" t="s">
        <v>240</v>
      </c>
      <c r="E365" s="17" t="s">
        <v>240</v>
      </c>
      <c r="F365" s="17" t="s">
        <v>240</v>
      </c>
      <c r="G365" s="17" t="s">
        <v>240</v>
      </c>
      <c r="H365" s="17" t="s">
        <v>240</v>
      </c>
      <c r="I365" s="17" t="s">
        <v>240</v>
      </c>
      <c r="J365" s="17" t="s">
        <v>240</v>
      </c>
      <c r="K365" s="17" t="s">
        <v>240</v>
      </c>
      <c r="L365" s="17" t="s">
        <v>240</v>
      </c>
      <c r="M365" s="145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241</v>
      </c>
      <c r="C366" s="9" t="s">
        <v>241</v>
      </c>
      <c r="D366" s="143" t="s">
        <v>243</v>
      </c>
      <c r="E366" s="144" t="s">
        <v>245</v>
      </c>
      <c r="F366" s="144" t="s">
        <v>251</v>
      </c>
      <c r="G366" s="144" t="s">
        <v>254</v>
      </c>
      <c r="H366" s="144" t="s">
        <v>257</v>
      </c>
      <c r="I366" s="144" t="s">
        <v>258</v>
      </c>
      <c r="J366" s="144" t="s">
        <v>260</v>
      </c>
      <c r="K366" s="144" t="s">
        <v>283</v>
      </c>
      <c r="L366" s="144" t="s">
        <v>285</v>
      </c>
      <c r="M366" s="145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308</v>
      </c>
      <c r="E367" s="11" t="s">
        <v>103</v>
      </c>
      <c r="F367" s="11" t="s">
        <v>103</v>
      </c>
      <c r="G367" s="11" t="s">
        <v>103</v>
      </c>
      <c r="H367" s="11" t="s">
        <v>103</v>
      </c>
      <c r="I367" s="11" t="s">
        <v>308</v>
      </c>
      <c r="J367" s="11" t="s">
        <v>99</v>
      </c>
      <c r="K367" s="11" t="s">
        <v>103</v>
      </c>
      <c r="L367" s="11" t="s">
        <v>308</v>
      </c>
      <c r="M367" s="145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145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8">
        <v>1</v>
      </c>
      <c r="C369" s="14">
        <v>1</v>
      </c>
      <c r="D369" s="21">
        <v>0.8</v>
      </c>
      <c r="E369" s="21">
        <v>1</v>
      </c>
      <c r="F369" s="21">
        <v>1</v>
      </c>
      <c r="G369" s="140" t="s">
        <v>107</v>
      </c>
      <c r="H369" s="21">
        <v>1</v>
      </c>
      <c r="I369" s="21">
        <v>0.14000000000000001</v>
      </c>
      <c r="J369" s="21">
        <v>1.1000000000000001</v>
      </c>
      <c r="K369" s="21">
        <v>1.4334128400682755</v>
      </c>
      <c r="L369" s="21">
        <v>2</v>
      </c>
      <c r="M369" s="145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>
        <v>1</v>
      </c>
      <c r="C370" s="9">
        <v>2</v>
      </c>
      <c r="D370" s="11">
        <v>0.9</v>
      </c>
      <c r="E370" s="11">
        <v>1</v>
      </c>
      <c r="F370" s="11">
        <v>1</v>
      </c>
      <c r="G370" s="141" t="s">
        <v>107</v>
      </c>
      <c r="H370" s="11">
        <v>2</v>
      </c>
      <c r="I370" s="11">
        <v>0.13</v>
      </c>
      <c r="J370" s="11">
        <v>1.5</v>
      </c>
      <c r="K370" s="11">
        <v>1.6625813622928265</v>
      </c>
      <c r="L370" s="11">
        <v>1</v>
      </c>
      <c r="M370" s="145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8</v>
      </c>
    </row>
    <row r="371" spans="1:65">
      <c r="A371" s="29"/>
      <c r="B371" s="19">
        <v>1</v>
      </c>
      <c r="C371" s="9">
        <v>3</v>
      </c>
      <c r="D371" s="141" t="s">
        <v>313</v>
      </c>
      <c r="E371" s="11">
        <v>1</v>
      </c>
      <c r="F371" s="11">
        <v>1</v>
      </c>
      <c r="G371" s="141" t="s">
        <v>107</v>
      </c>
      <c r="H371" s="11">
        <v>2</v>
      </c>
      <c r="I371" s="11">
        <v>0.14000000000000001</v>
      </c>
      <c r="J371" s="11">
        <v>1.8</v>
      </c>
      <c r="K371" s="11">
        <v>1.3824348237280164</v>
      </c>
      <c r="L371" s="11">
        <v>1</v>
      </c>
      <c r="M371" s="145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19">
        <v>1</v>
      </c>
      <c r="C372" s="9">
        <v>4</v>
      </c>
      <c r="D372" s="11">
        <v>0.8</v>
      </c>
      <c r="E372" s="11">
        <v>1</v>
      </c>
      <c r="F372" s="11">
        <v>1</v>
      </c>
      <c r="G372" s="141" t="s">
        <v>107</v>
      </c>
      <c r="H372" s="11">
        <v>2</v>
      </c>
      <c r="I372" s="11">
        <v>0.15</v>
      </c>
      <c r="J372" s="11">
        <v>1.5</v>
      </c>
      <c r="K372" s="11">
        <v>1.3839732866120995</v>
      </c>
      <c r="L372" s="11">
        <v>2</v>
      </c>
      <c r="M372" s="145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1.14791003062643</v>
      </c>
    </row>
    <row r="373" spans="1:65">
      <c r="A373" s="29"/>
      <c r="B373" s="19">
        <v>1</v>
      </c>
      <c r="C373" s="9">
        <v>5</v>
      </c>
      <c r="D373" s="141" t="s">
        <v>313</v>
      </c>
      <c r="E373" s="11">
        <v>1</v>
      </c>
      <c r="F373" s="11">
        <v>1</v>
      </c>
      <c r="G373" s="141" t="s">
        <v>107</v>
      </c>
      <c r="H373" s="11">
        <v>2</v>
      </c>
      <c r="I373" s="11">
        <v>0.14000000000000001</v>
      </c>
      <c r="J373" s="11">
        <v>1.3</v>
      </c>
      <c r="K373" s="11">
        <v>1.7238209882718645</v>
      </c>
      <c r="L373" s="11">
        <v>1</v>
      </c>
      <c r="M373" s="145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20</v>
      </c>
    </row>
    <row r="374" spans="1:65">
      <c r="A374" s="29"/>
      <c r="B374" s="19">
        <v>1</v>
      </c>
      <c r="C374" s="9">
        <v>6</v>
      </c>
      <c r="D374" s="11">
        <v>0.8</v>
      </c>
      <c r="E374" s="11">
        <v>1</v>
      </c>
      <c r="F374" s="11">
        <v>1</v>
      </c>
      <c r="G374" s="141" t="s">
        <v>107</v>
      </c>
      <c r="H374" s="11">
        <v>2</v>
      </c>
      <c r="I374" s="11">
        <v>0.13</v>
      </c>
      <c r="J374" s="11">
        <v>1.2</v>
      </c>
      <c r="K374" s="11">
        <v>1.3334581690954694</v>
      </c>
      <c r="L374" s="11">
        <v>2</v>
      </c>
      <c r="M374" s="145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9"/>
      <c r="B375" s="20" t="s">
        <v>268</v>
      </c>
      <c r="C375" s="12"/>
      <c r="D375" s="22">
        <v>0.82499999999999996</v>
      </c>
      <c r="E375" s="22">
        <v>1</v>
      </c>
      <c r="F375" s="22">
        <v>1</v>
      </c>
      <c r="G375" s="22" t="s">
        <v>632</v>
      </c>
      <c r="H375" s="22">
        <v>1.8333333333333333</v>
      </c>
      <c r="I375" s="22">
        <v>0.13833333333333334</v>
      </c>
      <c r="J375" s="22">
        <v>1.4000000000000001</v>
      </c>
      <c r="K375" s="22">
        <v>1.4866135783447587</v>
      </c>
      <c r="L375" s="22">
        <v>1.5</v>
      </c>
      <c r="M375" s="145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269</v>
      </c>
      <c r="C376" s="28"/>
      <c r="D376" s="11">
        <v>0.8</v>
      </c>
      <c r="E376" s="11">
        <v>1</v>
      </c>
      <c r="F376" s="11">
        <v>1</v>
      </c>
      <c r="G376" s="11" t="s">
        <v>632</v>
      </c>
      <c r="H376" s="11">
        <v>2</v>
      </c>
      <c r="I376" s="11">
        <v>0.14000000000000001</v>
      </c>
      <c r="J376" s="11">
        <v>1.4</v>
      </c>
      <c r="K376" s="11">
        <v>1.4086930633401875</v>
      </c>
      <c r="L376" s="11">
        <v>1.5</v>
      </c>
      <c r="M376" s="145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3" t="s">
        <v>270</v>
      </c>
      <c r="C377" s="28"/>
      <c r="D377" s="23">
        <v>4.9999999999999989E-2</v>
      </c>
      <c r="E377" s="23">
        <v>0</v>
      </c>
      <c r="F377" s="23">
        <v>0</v>
      </c>
      <c r="G377" s="23" t="s">
        <v>632</v>
      </c>
      <c r="H377" s="23">
        <v>0.40824829046386274</v>
      </c>
      <c r="I377" s="23">
        <v>7.5277265270908078E-3</v>
      </c>
      <c r="J377" s="23">
        <v>0.25298221281346972</v>
      </c>
      <c r="K377" s="23">
        <v>0.16426025486882653</v>
      </c>
      <c r="L377" s="23">
        <v>0.54772255750516607</v>
      </c>
      <c r="M377" s="145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86</v>
      </c>
      <c r="C378" s="28"/>
      <c r="D378" s="13">
        <v>6.0606060606060594E-2</v>
      </c>
      <c r="E378" s="13">
        <v>0</v>
      </c>
      <c r="F378" s="13">
        <v>0</v>
      </c>
      <c r="G378" s="13" t="s">
        <v>632</v>
      </c>
      <c r="H378" s="13">
        <v>0.2226808857075615</v>
      </c>
      <c r="I378" s="13">
        <v>5.4417300195837161E-2</v>
      </c>
      <c r="J378" s="13">
        <v>0.18070158058104979</v>
      </c>
      <c r="K378" s="13">
        <v>0.11049290633529592</v>
      </c>
      <c r="L378" s="13">
        <v>0.36514837167011072</v>
      </c>
      <c r="M378" s="145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271</v>
      </c>
      <c r="C379" s="28"/>
      <c r="D379" s="13">
        <v>-0.28130256031495227</v>
      </c>
      <c r="E379" s="13">
        <v>-0.12885158826054821</v>
      </c>
      <c r="F379" s="13">
        <v>-0.12885158826054821</v>
      </c>
      <c r="G379" s="13" t="s">
        <v>632</v>
      </c>
      <c r="H379" s="13">
        <v>0.59710542152232815</v>
      </c>
      <c r="I379" s="13">
        <v>-0.87949113637604248</v>
      </c>
      <c r="J379" s="13">
        <v>0.21960777643523266</v>
      </c>
      <c r="K379" s="13">
        <v>0.29506105764533963</v>
      </c>
      <c r="L379" s="13">
        <v>0.30672261760917774</v>
      </c>
      <c r="M379" s="145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45" t="s">
        <v>272</v>
      </c>
      <c r="C380" s="46"/>
      <c r="D380" s="44">
        <v>0.46</v>
      </c>
      <c r="E380" s="44">
        <v>0</v>
      </c>
      <c r="F380" s="44">
        <v>0</v>
      </c>
      <c r="G380" s="44">
        <v>0.69</v>
      </c>
      <c r="H380" s="44">
        <v>1.1499999999999999</v>
      </c>
      <c r="I380" s="44">
        <v>1.19</v>
      </c>
      <c r="J380" s="44">
        <v>0.55000000000000004</v>
      </c>
      <c r="K380" s="44">
        <v>0.67</v>
      </c>
      <c r="L380" s="44">
        <v>0.69</v>
      </c>
      <c r="M380" s="145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BM381" s="53"/>
    </row>
    <row r="382" spans="1:65" ht="15">
      <c r="B382" s="8" t="s">
        <v>568</v>
      </c>
      <c r="BM382" s="27" t="s">
        <v>274</v>
      </c>
    </row>
    <row r="383" spans="1:65" ht="15">
      <c r="A383" s="24" t="s">
        <v>8</v>
      </c>
      <c r="B383" s="18" t="s">
        <v>117</v>
      </c>
      <c r="C383" s="15" t="s">
        <v>118</v>
      </c>
      <c r="D383" s="16" t="s">
        <v>240</v>
      </c>
      <c r="E383" s="17" t="s">
        <v>240</v>
      </c>
      <c r="F383" s="17" t="s">
        <v>240</v>
      </c>
      <c r="G383" s="17" t="s">
        <v>240</v>
      </c>
      <c r="H383" s="17" t="s">
        <v>240</v>
      </c>
      <c r="I383" s="17" t="s">
        <v>240</v>
      </c>
      <c r="J383" s="14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241</v>
      </c>
      <c r="C384" s="9" t="s">
        <v>241</v>
      </c>
      <c r="D384" s="143" t="s">
        <v>243</v>
      </c>
      <c r="E384" s="144" t="s">
        <v>251</v>
      </c>
      <c r="F384" s="144" t="s">
        <v>257</v>
      </c>
      <c r="G384" s="144" t="s">
        <v>258</v>
      </c>
      <c r="H384" s="144" t="s">
        <v>259</v>
      </c>
      <c r="I384" s="144" t="s">
        <v>260</v>
      </c>
      <c r="J384" s="14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308</v>
      </c>
      <c r="E385" s="11" t="s">
        <v>103</v>
      </c>
      <c r="F385" s="11" t="s">
        <v>103</v>
      </c>
      <c r="G385" s="11" t="s">
        <v>308</v>
      </c>
      <c r="H385" s="11" t="s">
        <v>100</v>
      </c>
      <c r="I385" s="11" t="s">
        <v>99</v>
      </c>
      <c r="J385" s="14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9"/>
      <c r="C386" s="9"/>
      <c r="D386" s="25"/>
      <c r="E386" s="25"/>
      <c r="F386" s="25"/>
      <c r="G386" s="25"/>
      <c r="H386" s="25"/>
      <c r="I386" s="25"/>
      <c r="J386" s="14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8">
        <v>1</v>
      </c>
      <c r="C387" s="14">
        <v>1</v>
      </c>
      <c r="D387" s="140" t="s">
        <v>96</v>
      </c>
      <c r="E387" s="140" t="s">
        <v>108</v>
      </c>
      <c r="F387" s="21" t="s">
        <v>107</v>
      </c>
      <c r="G387" s="21">
        <v>1.1000000000000001</v>
      </c>
      <c r="H387" s="21">
        <v>1.1242301773090799</v>
      </c>
      <c r="I387" s="21">
        <v>1</v>
      </c>
      <c r="J387" s="14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>
        <v>1</v>
      </c>
      <c r="C388" s="9">
        <v>2</v>
      </c>
      <c r="D388" s="141" t="s">
        <v>96</v>
      </c>
      <c r="E388" s="141" t="s">
        <v>108</v>
      </c>
      <c r="F388" s="11">
        <v>1</v>
      </c>
      <c r="G388" s="11">
        <v>1.2</v>
      </c>
      <c r="H388" s="11">
        <v>1.1413342328933853</v>
      </c>
      <c r="I388" s="11">
        <v>0.8</v>
      </c>
      <c r="J388" s="14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15</v>
      </c>
    </row>
    <row r="389" spans="1:65">
      <c r="A389" s="29"/>
      <c r="B389" s="19">
        <v>1</v>
      </c>
      <c r="C389" s="9">
        <v>3</v>
      </c>
      <c r="D389" s="141" t="s">
        <v>96</v>
      </c>
      <c r="E389" s="141" t="s">
        <v>108</v>
      </c>
      <c r="F389" s="11">
        <v>1</v>
      </c>
      <c r="G389" s="11">
        <v>1.1000000000000001</v>
      </c>
      <c r="H389" s="11">
        <v>1.1227336001501087</v>
      </c>
      <c r="I389" s="11">
        <v>1.1000000000000001</v>
      </c>
      <c r="J389" s="14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16</v>
      </c>
    </row>
    <row r="390" spans="1:65">
      <c r="A390" s="29"/>
      <c r="B390" s="19">
        <v>1</v>
      </c>
      <c r="C390" s="9">
        <v>4</v>
      </c>
      <c r="D390" s="141" t="s">
        <v>96</v>
      </c>
      <c r="E390" s="141" t="s">
        <v>108</v>
      </c>
      <c r="F390" s="11" t="s">
        <v>107</v>
      </c>
      <c r="G390" s="11">
        <v>1.1000000000000001</v>
      </c>
      <c r="H390" s="11">
        <v>1.1489191535498366</v>
      </c>
      <c r="I390" s="11">
        <v>1.3</v>
      </c>
      <c r="J390" s="14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1.0088646857597201</v>
      </c>
    </row>
    <row r="391" spans="1:65">
      <c r="A391" s="29"/>
      <c r="B391" s="19">
        <v>1</v>
      </c>
      <c r="C391" s="9">
        <v>5</v>
      </c>
      <c r="D391" s="141" t="s">
        <v>96</v>
      </c>
      <c r="E391" s="141" t="s">
        <v>108</v>
      </c>
      <c r="F391" s="11" t="s">
        <v>107</v>
      </c>
      <c r="G391" s="11">
        <v>1.2</v>
      </c>
      <c r="H391" s="146">
        <v>0.96280766995699574</v>
      </c>
      <c r="I391" s="11">
        <v>0.9</v>
      </c>
      <c r="J391" s="14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21</v>
      </c>
    </row>
    <row r="392" spans="1:65">
      <c r="A392" s="29"/>
      <c r="B392" s="19">
        <v>1</v>
      </c>
      <c r="C392" s="9">
        <v>6</v>
      </c>
      <c r="D392" s="141" t="s">
        <v>96</v>
      </c>
      <c r="E392" s="141" t="s">
        <v>108</v>
      </c>
      <c r="F392" s="11">
        <v>1</v>
      </c>
      <c r="G392" s="11">
        <v>1.2</v>
      </c>
      <c r="H392" s="11">
        <v>1.1400765512920035</v>
      </c>
      <c r="I392" s="11">
        <v>0.9</v>
      </c>
      <c r="J392" s="14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9"/>
      <c r="B393" s="20" t="s">
        <v>268</v>
      </c>
      <c r="C393" s="12"/>
      <c r="D393" s="22" t="s">
        <v>632</v>
      </c>
      <c r="E393" s="22" t="s">
        <v>632</v>
      </c>
      <c r="F393" s="22">
        <v>1</v>
      </c>
      <c r="G393" s="22">
        <v>1.1500000000000001</v>
      </c>
      <c r="H393" s="22">
        <v>1.1066835641919015</v>
      </c>
      <c r="I393" s="22">
        <v>1.0000000000000002</v>
      </c>
      <c r="J393" s="14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9"/>
      <c r="B394" s="3" t="s">
        <v>269</v>
      </c>
      <c r="C394" s="28"/>
      <c r="D394" s="11" t="s">
        <v>632</v>
      </c>
      <c r="E394" s="11" t="s">
        <v>632</v>
      </c>
      <c r="F394" s="11">
        <v>1</v>
      </c>
      <c r="G394" s="11">
        <v>1.1499999999999999</v>
      </c>
      <c r="H394" s="11">
        <v>1.1321533643005417</v>
      </c>
      <c r="I394" s="11">
        <v>0.95</v>
      </c>
      <c r="J394" s="14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3" t="s">
        <v>270</v>
      </c>
      <c r="C395" s="28"/>
      <c r="D395" s="23" t="s">
        <v>632</v>
      </c>
      <c r="E395" s="23" t="s">
        <v>632</v>
      </c>
      <c r="F395" s="23">
        <v>0</v>
      </c>
      <c r="G395" s="23">
        <v>5.477225575051653E-2</v>
      </c>
      <c r="H395" s="23">
        <v>7.1225509005379758E-2</v>
      </c>
      <c r="I395" s="23">
        <v>0.17888543819998276</v>
      </c>
      <c r="J395" s="14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3" t="s">
        <v>86</v>
      </c>
      <c r="C396" s="28"/>
      <c r="D396" s="13" t="s">
        <v>632</v>
      </c>
      <c r="E396" s="13" t="s">
        <v>632</v>
      </c>
      <c r="F396" s="13">
        <v>0</v>
      </c>
      <c r="G396" s="13">
        <v>4.7628048478710022E-2</v>
      </c>
      <c r="H396" s="13">
        <v>6.4359417009494047E-2</v>
      </c>
      <c r="I396" s="13">
        <v>0.17888543819998273</v>
      </c>
      <c r="J396" s="14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271</v>
      </c>
      <c r="C397" s="28"/>
      <c r="D397" s="13" t="s">
        <v>632</v>
      </c>
      <c r="E397" s="13" t="s">
        <v>632</v>
      </c>
      <c r="F397" s="13">
        <v>-8.7867935956590371E-3</v>
      </c>
      <c r="G397" s="13">
        <v>0.13989518736499229</v>
      </c>
      <c r="H397" s="13">
        <v>9.6959364137638948E-2</v>
      </c>
      <c r="I397" s="13">
        <v>-8.786793595658815E-3</v>
      </c>
      <c r="J397" s="14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45" t="s">
        <v>272</v>
      </c>
      <c r="C398" s="46"/>
      <c r="D398" s="44">
        <v>35.479999999999997</v>
      </c>
      <c r="E398" s="44">
        <v>0.48</v>
      </c>
      <c r="F398" s="44">
        <v>2.73</v>
      </c>
      <c r="G398" s="44">
        <v>0.87</v>
      </c>
      <c r="H398" s="44">
        <v>0.48</v>
      </c>
      <c r="I398" s="44">
        <v>0.48</v>
      </c>
      <c r="J398" s="14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30"/>
      <c r="C399" s="20"/>
      <c r="D399" s="20"/>
      <c r="E399" s="20"/>
      <c r="F399" s="20"/>
      <c r="G399" s="20"/>
      <c r="H399" s="20"/>
      <c r="I399" s="20"/>
      <c r="BM399" s="53"/>
    </row>
    <row r="400" spans="1:65" ht="15">
      <c r="B400" s="8" t="s">
        <v>569</v>
      </c>
      <c r="BM400" s="27" t="s">
        <v>274</v>
      </c>
    </row>
    <row r="401" spans="1:65" ht="15">
      <c r="A401" s="24" t="s">
        <v>53</v>
      </c>
      <c r="B401" s="18" t="s">
        <v>117</v>
      </c>
      <c r="C401" s="15" t="s">
        <v>118</v>
      </c>
      <c r="D401" s="16" t="s">
        <v>240</v>
      </c>
      <c r="E401" s="14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9" t="s">
        <v>241</v>
      </c>
      <c r="C402" s="9" t="s">
        <v>241</v>
      </c>
      <c r="D402" s="143" t="s">
        <v>260</v>
      </c>
      <c r="E402" s="14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 t="s">
        <v>3</v>
      </c>
    </row>
    <row r="403" spans="1:65">
      <c r="A403" s="29"/>
      <c r="B403" s="19"/>
      <c r="C403" s="9"/>
      <c r="D403" s="10" t="s">
        <v>99</v>
      </c>
      <c r="E403" s="14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</v>
      </c>
    </row>
    <row r="404" spans="1:65">
      <c r="A404" s="29"/>
      <c r="B404" s="19"/>
      <c r="C404" s="9"/>
      <c r="D404" s="25"/>
      <c r="E404" s="14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8">
        <v>1</v>
      </c>
      <c r="C405" s="14">
        <v>1</v>
      </c>
      <c r="D405" s="21">
        <v>0.3</v>
      </c>
      <c r="E405" s="14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>
        <v>1</v>
      </c>
      <c r="C406" s="9">
        <v>2</v>
      </c>
      <c r="D406" s="11">
        <v>0.5</v>
      </c>
      <c r="E406" s="14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7</v>
      </c>
    </row>
    <row r="407" spans="1:65">
      <c r="A407" s="29"/>
      <c r="B407" s="19">
        <v>1</v>
      </c>
      <c r="C407" s="9">
        <v>3</v>
      </c>
      <c r="D407" s="11">
        <v>0.2</v>
      </c>
      <c r="E407" s="14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16</v>
      </c>
    </row>
    <row r="408" spans="1:65">
      <c r="A408" s="29"/>
      <c r="B408" s="19">
        <v>1</v>
      </c>
      <c r="C408" s="9">
        <v>4</v>
      </c>
      <c r="D408" s="11">
        <v>0.6</v>
      </c>
      <c r="E408" s="14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0.35</v>
      </c>
    </row>
    <row r="409" spans="1:65">
      <c r="A409" s="29"/>
      <c r="B409" s="19">
        <v>1</v>
      </c>
      <c r="C409" s="9">
        <v>5</v>
      </c>
      <c r="D409" s="11">
        <v>0.4</v>
      </c>
      <c r="E409" s="14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6</v>
      </c>
      <c r="D410" s="11">
        <v>0.1</v>
      </c>
      <c r="E410" s="14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9"/>
      <c r="B411" s="20" t="s">
        <v>268</v>
      </c>
      <c r="C411" s="12"/>
      <c r="D411" s="22">
        <v>0.35000000000000003</v>
      </c>
      <c r="E411" s="14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9"/>
      <c r="B412" s="3" t="s">
        <v>269</v>
      </c>
      <c r="C412" s="28"/>
      <c r="D412" s="11">
        <v>0.35</v>
      </c>
      <c r="E412" s="14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3" t="s">
        <v>270</v>
      </c>
      <c r="C413" s="28"/>
      <c r="D413" s="23">
        <v>0.18708286933869708</v>
      </c>
      <c r="E413" s="14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3" t="s">
        <v>86</v>
      </c>
      <c r="C414" s="28"/>
      <c r="D414" s="13">
        <v>0.53452248382484879</v>
      </c>
      <c r="E414" s="14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9"/>
      <c r="B415" s="3" t="s">
        <v>271</v>
      </c>
      <c r="C415" s="28"/>
      <c r="D415" s="13">
        <v>2.2204460492503131E-16</v>
      </c>
      <c r="E415" s="14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45" t="s">
        <v>272</v>
      </c>
      <c r="C416" s="46"/>
      <c r="D416" s="44" t="s">
        <v>273</v>
      </c>
      <c r="E416" s="14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30"/>
      <c r="C417" s="20"/>
      <c r="D417" s="20"/>
      <c r="BM417" s="53"/>
    </row>
    <row r="418" spans="1:65" ht="15">
      <c r="B418" s="8" t="s">
        <v>570</v>
      </c>
      <c r="BM418" s="27" t="s">
        <v>66</v>
      </c>
    </row>
    <row r="419" spans="1:65" ht="15">
      <c r="A419" s="24" t="s">
        <v>11</v>
      </c>
      <c r="B419" s="18" t="s">
        <v>117</v>
      </c>
      <c r="C419" s="15" t="s">
        <v>118</v>
      </c>
      <c r="D419" s="16" t="s">
        <v>240</v>
      </c>
      <c r="E419" s="17" t="s">
        <v>240</v>
      </c>
      <c r="F419" s="17" t="s">
        <v>240</v>
      </c>
      <c r="G419" s="17" t="s">
        <v>240</v>
      </c>
      <c r="H419" s="17" t="s">
        <v>240</v>
      </c>
      <c r="I419" s="17" t="s">
        <v>240</v>
      </c>
      <c r="J419" s="17" t="s">
        <v>240</v>
      </c>
      <c r="K419" s="17" t="s">
        <v>240</v>
      </c>
      <c r="L419" s="17" t="s">
        <v>240</v>
      </c>
      <c r="M419" s="17" t="s">
        <v>240</v>
      </c>
      <c r="N419" s="17" t="s">
        <v>240</v>
      </c>
      <c r="O419" s="17" t="s">
        <v>240</v>
      </c>
      <c r="P419" s="145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9" t="s">
        <v>241</v>
      </c>
      <c r="C420" s="9" t="s">
        <v>241</v>
      </c>
      <c r="D420" s="143" t="s">
        <v>243</v>
      </c>
      <c r="E420" s="144" t="s">
        <v>247</v>
      </c>
      <c r="F420" s="144" t="s">
        <v>248</v>
      </c>
      <c r="G420" s="144" t="s">
        <v>249</v>
      </c>
      <c r="H420" s="144" t="s">
        <v>251</v>
      </c>
      <c r="I420" s="144" t="s">
        <v>253</v>
      </c>
      <c r="J420" s="144" t="s">
        <v>254</v>
      </c>
      <c r="K420" s="144" t="s">
        <v>257</v>
      </c>
      <c r="L420" s="144" t="s">
        <v>258</v>
      </c>
      <c r="M420" s="144" t="s">
        <v>259</v>
      </c>
      <c r="N420" s="144" t="s">
        <v>260</v>
      </c>
      <c r="O420" s="144" t="s">
        <v>285</v>
      </c>
      <c r="P420" s="145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 t="s">
        <v>3</v>
      </c>
    </row>
    <row r="421" spans="1:65">
      <c r="A421" s="29"/>
      <c r="B421" s="19"/>
      <c r="C421" s="9"/>
      <c r="D421" s="10" t="s">
        <v>308</v>
      </c>
      <c r="E421" s="11" t="s">
        <v>103</v>
      </c>
      <c r="F421" s="11" t="s">
        <v>103</v>
      </c>
      <c r="G421" s="11" t="s">
        <v>99</v>
      </c>
      <c r="H421" s="11" t="s">
        <v>103</v>
      </c>
      <c r="I421" s="11" t="s">
        <v>308</v>
      </c>
      <c r="J421" s="11" t="s">
        <v>103</v>
      </c>
      <c r="K421" s="11" t="s">
        <v>103</v>
      </c>
      <c r="L421" s="11" t="s">
        <v>308</v>
      </c>
      <c r="M421" s="11" t="s">
        <v>100</v>
      </c>
      <c r="N421" s="11" t="s">
        <v>99</v>
      </c>
      <c r="O421" s="11" t="s">
        <v>308</v>
      </c>
      <c r="P421" s="145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2</v>
      </c>
    </row>
    <row r="422" spans="1:65">
      <c r="A422" s="29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145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3</v>
      </c>
    </row>
    <row r="423" spans="1:65">
      <c r="A423" s="29"/>
      <c r="B423" s="18">
        <v>1</v>
      </c>
      <c r="C423" s="14">
        <v>1</v>
      </c>
      <c r="D423" s="140">
        <v>0.3</v>
      </c>
      <c r="E423" s="140" t="s">
        <v>108</v>
      </c>
      <c r="F423" s="21">
        <v>0.27745057224760283</v>
      </c>
      <c r="G423" s="140">
        <v>1.3</v>
      </c>
      <c r="H423" s="21">
        <v>0.28999999999999998</v>
      </c>
      <c r="I423" s="140">
        <v>0.3</v>
      </c>
      <c r="J423" s="21">
        <v>0.28999999999999998</v>
      </c>
      <c r="K423" s="21">
        <v>0.28999999999999998</v>
      </c>
      <c r="L423" s="21">
        <v>0.28000000000000003</v>
      </c>
      <c r="M423" s="140">
        <v>0.37250998916454359</v>
      </c>
      <c r="N423" s="21">
        <v>0.3</v>
      </c>
      <c r="O423" s="21">
        <v>0.35</v>
      </c>
      <c r="P423" s="145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>
        <v>1</v>
      </c>
      <c r="C424" s="9">
        <v>2</v>
      </c>
      <c r="D424" s="141">
        <v>0.3</v>
      </c>
      <c r="E424" s="141" t="s">
        <v>108</v>
      </c>
      <c r="F424" s="11">
        <v>0.29035167831228098</v>
      </c>
      <c r="G424" s="141">
        <v>1.39</v>
      </c>
      <c r="H424" s="11">
        <v>0.26</v>
      </c>
      <c r="I424" s="141">
        <v>0.3</v>
      </c>
      <c r="J424" s="11">
        <v>0.28999999999999998</v>
      </c>
      <c r="K424" s="11">
        <v>0.28999999999999998</v>
      </c>
      <c r="L424" s="11">
        <v>0.28999999999999998</v>
      </c>
      <c r="M424" s="141">
        <v>0.38034811098922733</v>
      </c>
      <c r="N424" s="11">
        <v>0.3</v>
      </c>
      <c r="O424" s="11">
        <v>0.33</v>
      </c>
      <c r="P424" s="145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e">
        <v>#N/A</v>
      </c>
    </row>
    <row r="425" spans="1:65">
      <c r="A425" s="29"/>
      <c r="B425" s="19">
        <v>1</v>
      </c>
      <c r="C425" s="9">
        <v>3</v>
      </c>
      <c r="D425" s="141">
        <v>0.3</v>
      </c>
      <c r="E425" s="141" t="s">
        <v>108</v>
      </c>
      <c r="F425" s="11">
        <v>0.26368934712890701</v>
      </c>
      <c r="G425" s="141">
        <v>1.71</v>
      </c>
      <c r="H425" s="11">
        <v>0.26</v>
      </c>
      <c r="I425" s="141">
        <v>0.3</v>
      </c>
      <c r="J425" s="11">
        <v>0.3</v>
      </c>
      <c r="K425" s="11">
        <v>0.28999999999999998</v>
      </c>
      <c r="L425" s="11">
        <v>0.28000000000000003</v>
      </c>
      <c r="M425" s="141">
        <v>0.33852387464224254</v>
      </c>
      <c r="N425" s="11">
        <v>0.36</v>
      </c>
      <c r="O425" s="11">
        <v>0.35</v>
      </c>
      <c r="P425" s="145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16</v>
      </c>
    </row>
    <row r="426" spans="1:65">
      <c r="A426" s="29"/>
      <c r="B426" s="19">
        <v>1</v>
      </c>
      <c r="C426" s="9">
        <v>4</v>
      </c>
      <c r="D426" s="141">
        <v>0.3</v>
      </c>
      <c r="E426" s="141" t="s">
        <v>108</v>
      </c>
      <c r="F426" s="11">
        <v>0.27499654698557702</v>
      </c>
      <c r="G426" s="141">
        <v>2.04</v>
      </c>
      <c r="H426" s="11">
        <v>0.27</v>
      </c>
      <c r="I426" s="141">
        <v>0.3</v>
      </c>
      <c r="J426" s="11">
        <v>0.26</v>
      </c>
      <c r="K426" s="11">
        <v>0.28999999999999998</v>
      </c>
      <c r="L426" s="11">
        <v>0.28999999999999998</v>
      </c>
      <c r="M426" s="141">
        <v>0.34161810634633039</v>
      </c>
      <c r="N426" s="11">
        <v>0.24</v>
      </c>
      <c r="O426" s="11">
        <v>0.34</v>
      </c>
      <c r="P426" s="145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0.29288134558255791</v>
      </c>
    </row>
    <row r="427" spans="1:65">
      <c r="A427" s="29"/>
      <c r="B427" s="19">
        <v>1</v>
      </c>
      <c r="C427" s="9">
        <v>5</v>
      </c>
      <c r="D427" s="141">
        <v>0.3</v>
      </c>
      <c r="E427" s="141" t="s">
        <v>108</v>
      </c>
      <c r="F427" s="11">
        <v>0.29482316608438502</v>
      </c>
      <c r="G427" s="141">
        <v>1.6</v>
      </c>
      <c r="H427" s="11">
        <v>0.27</v>
      </c>
      <c r="I427" s="141">
        <v>0.3</v>
      </c>
      <c r="J427" s="11">
        <v>0.28000000000000003</v>
      </c>
      <c r="K427" s="11">
        <v>0.28000000000000003</v>
      </c>
      <c r="L427" s="11">
        <v>0.28000000000000003</v>
      </c>
      <c r="M427" s="141">
        <v>0.36833364023912235</v>
      </c>
      <c r="N427" s="11">
        <v>0.33</v>
      </c>
      <c r="O427" s="11">
        <v>0.33</v>
      </c>
      <c r="P427" s="145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94</v>
      </c>
    </row>
    <row r="428" spans="1:65">
      <c r="A428" s="29"/>
      <c r="B428" s="19">
        <v>1</v>
      </c>
      <c r="C428" s="9">
        <v>6</v>
      </c>
      <c r="D428" s="141">
        <v>0.3</v>
      </c>
      <c r="E428" s="141" t="s">
        <v>108</v>
      </c>
      <c r="F428" s="11">
        <v>0.27970520370867902</v>
      </c>
      <c r="G428" s="141">
        <v>1.3</v>
      </c>
      <c r="H428" s="11">
        <v>0.27</v>
      </c>
      <c r="I428" s="141">
        <v>0.3</v>
      </c>
      <c r="J428" s="11">
        <v>0.28000000000000003</v>
      </c>
      <c r="K428" s="11">
        <v>0.3</v>
      </c>
      <c r="L428" s="11">
        <v>0.28000000000000003</v>
      </c>
      <c r="M428" s="141">
        <v>0.33376829906849387</v>
      </c>
      <c r="N428" s="11">
        <v>0.31</v>
      </c>
      <c r="O428" s="11">
        <v>0.32</v>
      </c>
      <c r="P428" s="145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9"/>
      <c r="B429" s="20" t="s">
        <v>268</v>
      </c>
      <c r="C429" s="12"/>
      <c r="D429" s="22">
        <v>0.3</v>
      </c>
      <c r="E429" s="22" t="s">
        <v>632</v>
      </c>
      <c r="F429" s="22">
        <v>0.28016941907790532</v>
      </c>
      <c r="G429" s="22">
        <v>1.5566666666666669</v>
      </c>
      <c r="H429" s="22">
        <v>0.27</v>
      </c>
      <c r="I429" s="22">
        <v>0.3</v>
      </c>
      <c r="J429" s="22">
        <v>0.28333333333333333</v>
      </c>
      <c r="K429" s="22">
        <v>0.28999999999999998</v>
      </c>
      <c r="L429" s="22">
        <v>0.28333333333333338</v>
      </c>
      <c r="M429" s="22">
        <v>0.35585033674166006</v>
      </c>
      <c r="N429" s="22">
        <v>0.3066666666666667</v>
      </c>
      <c r="O429" s="22">
        <v>0.33666666666666667</v>
      </c>
      <c r="P429" s="145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9"/>
      <c r="B430" s="3" t="s">
        <v>269</v>
      </c>
      <c r="C430" s="28"/>
      <c r="D430" s="11">
        <v>0.3</v>
      </c>
      <c r="E430" s="11" t="s">
        <v>632</v>
      </c>
      <c r="F430" s="11">
        <v>0.27857788797814093</v>
      </c>
      <c r="G430" s="11">
        <v>1.4950000000000001</v>
      </c>
      <c r="H430" s="11">
        <v>0.27</v>
      </c>
      <c r="I430" s="11">
        <v>0.3</v>
      </c>
      <c r="J430" s="11">
        <v>0.28500000000000003</v>
      </c>
      <c r="K430" s="11">
        <v>0.28999999999999998</v>
      </c>
      <c r="L430" s="11">
        <v>0.28000000000000003</v>
      </c>
      <c r="M430" s="11">
        <v>0.3549758732927264</v>
      </c>
      <c r="N430" s="11">
        <v>0.30499999999999999</v>
      </c>
      <c r="O430" s="11">
        <v>0.33500000000000002</v>
      </c>
      <c r="P430" s="145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3" t="s">
        <v>270</v>
      </c>
      <c r="C431" s="28"/>
      <c r="D431" s="23">
        <v>0</v>
      </c>
      <c r="E431" s="23" t="s">
        <v>632</v>
      </c>
      <c r="F431" s="23">
        <v>1.1174700940690653E-2</v>
      </c>
      <c r="G431" s="23">
        <v>0.28932104428586841</v>
      </c>
      <c r="H431" s="23">
        <v>1.0954451150103312E-2</v>
      </c>
      <c r="I431" s="23">
        <v>0</v>
      </c>
      <c r="J431" s="23">
        <v>1.3662601021279454E-2</v>
      </c>
      <c r="K431" s="23">
        <v>6.3245553203367466E-3</v>
      </c>
      <c r="L431" s="23">
        <v>5.1639777949431982E-3</v>
      </c>
      <c r="M431" s="23">
        <v>2.0119129637502921E-2</v>
      </c>
      <c r="N431" s="23">
        <v>3.9832984656772173E-2</v>
      </c>
      <c r="O431" s="23">
        <v>1.2110601416389952E-2</v>
      </c>
      <c r="P431" s="227"/>
      <c r="Q431" s="228"/>
      <c r="R431" s="228"/>
      <c r="S431" s="228"/>
      <c r="T431" s="228"/>
      <c r="U431" s="228"/>
      <c r="V431" s="228"/>
      <c r="W431" s="228"/>
      <c r="X431" s="228"/>
      <c r="Y431" s="228"/>
      <c r="Z431" s="228"/>
      <c r="AA431" s="228"/>
      <c r="AB431" s="228"/>
      <c r="AC431" s="228"/>
      <c r="AD431" s="228"/>
      <c r="AE431" s="228"/>
      <c r="AF431" s="228"/>
      <c r="AG431" s="228"/>
      <c r="AH431" s="228"/>
      <c r="AI431" s="228"/>
      <c r="AJ431" s="228"/>
      <c r="AK431" s="228"/>
      <c r="AL431" s="228"/>
      <c r="AM431" s="228"/>
      <c r="AN431" s="228"/>
      <c r="AO431" s="228"/>
      <c r="AP431" s="228"/>
      <c r="AQ431" s="228"/>
      <c r="AR431" s="228"/>
      <c r="AS431" s="228"/>
      <c r="AT431" s="228"/>
      <c r="AU431" s="228"/>
      <c r="AV431" s="228"/>
      <c r="AW431" s="228"/>
      <c r="AX431" s="228"/>
      <c r="AY431" s="228"/>
      <c r="AZ431" s="228"/>
      <c r="BA431" s="228"/>
      <c r="BB431" s="228"/>
      <c r="BC431" s="228"/>
      <c r="BD431" s="228"/>
      <c r="BE431" s="228"/>
      <c r="BF431" s="228"/>
      <c r="BG431" s="228"/>
      <c r="BH431" s="228"/>
      <c r="BI431" s="228"/>
      <c r="BJ431" s="228"/>
      <c r="BK431" s="228"/>
      <c r="BL431" s="228"/>
      <c r="BM431" s="54"/>
    </row>
    <row r="432" spans="1:65">
      <c r="A432" s="29"/>
      <c r="B432" s="3" t="s">
        <v>86</v>
      </c>
      <c r="C432" s="28"/>
      <c r="D432" s="13">
        <v>0</v>
      </c>
      <c r="E432" s="13" t="s">
        <v>632</v>
      </c>
      <c r="F432" s="13">
        <v>3.9885512763915748E-2</v>
      </c>
      <c r="G432" s="13">
        <v>0.18585934322432657</v>
      </c>
      <c r="H432" s="13">
        <v>4.0572041296678935E-2</v>
      </c>
      <c r="I432" s="13">
        <v>0</v>
      </c>
      <c r="J432" s="13">
        <v>4.8220944780986312E-2</v>
      </c>
      <c r="K432" s="13">
        <v>2.1808811449437058E-2</v>
      </c>
      <c r="L432" s="13">
        <v>1.8225803982152462E-2</v>
      </c>
      <c r="M432" s="13">
        <v>5.6538177880407603E-2</v>
      </c>
      <c r="N432" s="13">
        <v>0.12989016735903969</v>
      </c>
      <c r="O432" s="13">
        <v>3.5972083415019659E-2</v>
      </c>
      <c r="P432" s="145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271</v>
      </c>
      <c r="C433" s="28"/>
      <c r="D433" s="13">
        <v>2.4305591751781597E-2</v>
      </c>
      <c r="E433" s="13" t="s">
        <v>632</v>
      </c>
      <c r="F433" s="13">
        <v>-4.3402991335511065E-2</v>
      </c>
      <c r="G433" s="13">
        <v>4.3150079038675777</v>
      </c>
      <c r="H433" s="13">
        <v>-7.8124967423396585E-2</v>
      </c>
      <c r="I433" s="13">
        <v>2.4305591751781597E-2</v>
      </c>
      <c r="J433" s="13">
        <v>-3.2600274456650813E-2</v>
      </c>
      <c r="K433" s="13">
        <v>-9.8379279732778713E-3</v>
      </c>
      <c r="L433" s="13">
        <v>-3.2600274456650591E-2</v>
      </c>
      <c r="M433" s="13">
        <v>0.2149982991707895</v>
      </c>
      <c r="N433" s="13">
        <v>4.7067938235154649E-2</v>
      </c>
      <c r="O433" s="13">
        <v>0.14949849741033261</v>
      </c>
      <c r="P433" s="145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45" t="s">
        <v>272</v>
      </c>
      <c r="C434" s="46"/>
      <c r="D434" s="44" t="s">
        <v>273</v>
      </c>
      <c r="E434" s="44">
        <v>20.350000000000001</v>
      </c>
      <c r="F434" s="44">
        <v>0.53</v>
      </c>
      <c r="G434" s="44">
        <v>36.5</v>
      </c>
      <c r="H434" s="44">
        <v>0.82</v>
      </c>
      <c r="I434" s="44" t="s">
        <v>273</v>
      </c>
      <c r="J434" s="44">
        <v>0.44</v>
      </c>
      <c r="K434" s="44">
        <v>0.24</v>
      </c>
      <c r="L434" s="44">
        <v>0.44</v>
      </c>
      <c r="M434" s="44">
        <v>1.67</v>
      </c>
      <c r="N434" s="44">
        <v>0.24</v>
      </c>
      <c r="O434" s="44">
        <v>1.1100000000000001</v>
      </c>
      <c r="P434" s="145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30" t="s">
        <v>303</v>
      </c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BM435" s="53"/>
    </row>
    <row r="436" spans="1:65">
      <c r="BM436" s="53"/>
    </row>
    <row r="437" spans="1:65" ht="15">
      <c r="B437" s="8" t="s">
        <v>571</v>
      </c>
      <c r="BM437" s="27" t="s">
        <v>66</v>
      </c>
    </row>
    <row r="438" spans="1:65" ht="15">
      <c r="A438" s="24" t="s">
        <v>14</v>
      </c>
      <c r="B438" s="18" t="s">
        <v>117</v>
      </c>
      <c r="C438" s="15" t="s">
        <v>118</v>
      </c>
      <c r="D438" s="16" t="s">
        <v>240</v>
      </c>
      <c r="E438" s="17" t="s">
        <v>240</v>
      </c>
      <c r="F438" s="17" t="s">
        <v>240</v>
      </c>
      <c r="G438" s="17" t="s">
        <v>240</v>
      </c>
      <c r="H438" s="17" t="s">
        <v>240</v>
      </c>
      <c r="I438" s="17" t="s">
        <v>240</v>
      </c>
      <c r="J438" s="17" t="s">
        <v>240</v>
      </c>
      <c r="K438" s="17" t="s">
        <v>240</v>
      </c>
      <c r="L438" s="14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241</v>
      </c>
      <c r="C439" s="9" t="s">
        <v>241</v>
      </c>
      <c r="D439" s="143" t="s">
        <v>243</v>
      </c>
      <c r="E439" s="144" t="s">
        <v>245</v>
      </c>
      <c r="F439" s="144" t="s">
        <v>251</v>
      </c>
      <c r="G439" s="144" t="s">
        <v>254</v>
      </c>
      <c r="H439" s="144" t="s">
        <v>257</v>
      </c>
      <c r="I439" s="144" t="s">
        <v>258</v>
      </c>
      <c r="J439" s="144" t="s">
        <v>283</v>
      </c>
      <c r="K439" s="144" t="s">
        <v>285</v>
      </c>
      <c r="L439" s="14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308</v>
      </c>
      <c r="E440" s="11" t="s">
        <v>103</v>
      </c>
      <c r="F440" s="11" t="s">
        <v>103</v>
      </c>
      <c r="G440" s="11" t="s">
        <v>103</v>
      </c>
      <c r="H440" s="11" t="s">
        <v>103</v>
      </c>
      <c r="I440" s="11" t="s">
        <v>308</v>
      </c>
      <c r="J440" s="11" t="s">
        <v>103</v>
      </c>
      <c r="K440" s="11" t="s">
        <v>308</v>
      </c>
      <c r="L440" s="14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14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8">
        <v>1</v>
      </c>
      <c r="C442" s="14">
        <v>1</v>
      </c>
      <c r="D442" s="21" t="s">
        <v>97</v>
      </c>
      <c r="E442" s="21" t="s">
        <v>110</v>
      </c>
      <c r="F442" s="21" t="s">
        <v>97</v>
      </c>
      <c r="G442" s="21" t="s">
        <v>97</v>
      </c>
      <c r="H442" s="21" t="s">
        <v>97</v>
      </c>
      <c r="I442" s="21" t="s">
        <v>297</v>
      </c>
      <c r="J442" s="21" t="s">
        <v>110</v>
      </c>
      <c r="K442" s="21" t="s">
        <v>97</v>
      </c>
      <c r="L442" s="145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1" t="s">
        <v>97</v>
      </c>
      <c r="E443" s="11" t="s">
        <v>110</v>
      </c>
      <c r="F443" s="11" t="s">
        <v>97</v>
      </c>
      <c r="G443" s="11" t="s">
        <v>97</v>
      </c>
      <c r="H443" s="11" t="s">
        <v>97</v>
      </c>
      <c r="I443" s="11" t="s">
        <v>297</v>
      </c>
      <c r="J443" s="11" t="s">
        <v>110</v>
      </c>
      <c r="K443" s="11" t="s">
        <v>97</v>
      </c>
      <c r="L443" s="145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e">
        <v>#N/A</v>
      </c>
    </row>
    <row r="444" spans="1:65">
      <c r="A444" s="29"/>
      <c r="B444" s="19">
        <v>1</v>
      </c>
      <c r="C444" s="9">
        <v>3</v>
      </c>
      <c r="D444" s="11" t="s">
        <v>97</v>
      </c>
      <c r="E444" s="11" t="s">
        <v>110</v>
      </c>
      <c r="F444" s="11" t="s">
        <v>97</v>
      </c>
      <c r="G444" s="11" t="s">
        <v>97</v>
      </c>
      <c r="H444" s="11" t="s">
        <v>97</v>
      </c>
      <c r="I444" s="11" t="s">
        <v>297</v>
      </c>
      <c r="J444" s="11" t="s">
        <v>110</v>
      </c>
      <c r="K444" s="11" t="s">
        <v>97</v>
      </c>
      <c r="L444" s="145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1" t="s">
        <v>97</v>
      </c>
      <c r="E445" s="11" t="s">
        <v>110</v>
      </c>
      <c r="F445" s="11" t="s">
        <v>97</v>
      </c>
      <c r="G445" s="11" t="s">
        <v>97</v>
      </c>
      <c r="H445" s="11" t="s">
        <v>97</v>
      </c>
      <c r="I445" s="11" t="s">
        <v>297</v>
      </c>
      <c r="J445" s="11" t="s">
        <v>110</v>
      </c>
      <c r="K445" s="11" t="s">
        <v>97</v>
      </c>
      <c r="L445" s="145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97</v>
      </c>
    </row>
    <row r="446" spans="1:65">
      <c r="A446" s="29"/>
      <c r="B446" s="19">
        <v>1</v>
      </c>
      <c r="C446" s="9">
        <v>5</v>
      </c>
      <c r="D446" s="11" t="s">
        <v>97</v>
      </c>
      <c r="E446" s="11" t="s">
        <v>110</v>
      </c>
      <c r="F446" s="11" t="s">
        <v>97</v>
      </c>
      <c r="G446" s="11" t="s">
        <v>97</v>
      </c>
      <c r="H446" s="11" t="s">
        <v>97</v>
      </c>
      <c r="I446" s="11" t="s">
        <v>297</v>
      </c>
      <c r="J446" s="11" t="s">
        <v>110</v>
      </c>
      <c r="K446" s="11" t="s">
        <v>97</v>
      </c>
      <c r="L446" s="145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95</v>
      </c>
    </row>
    <row r="447" spans="1:65">
      <c r="A447" s="29"/>
      <c r="B447" s="19">
        <v>1</v>
      </c>
      <c r="C447" s="9">
        <v>6</v>
      </c>
      <c r="D447" s="11" t="s">
        <v>97</v>
      </c>
      <c r="E447" s="11" t="s">
        <v>110</v>
      </c>
      <c r="F447" s="11" t="s">
        <v>97</v>
      </c>
      <c r="G447" s="11" t="s">
        <v>97</v>
      </c>
      <c r="H447" s="11" t="s">
        <v>97</v>
      </c>
      <c r="I447" s="11" t="s">
        <v>297</v>
      </c>
      <c r="J447" s="11" t="s">
        <v>110</v>
      </c>
      <c r="K447" s="11" t="s">
        <v>97</v>
      </c>
      <c r="L447" s="145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9"/>
      <c r="B448" s="20" t="s">
        <v>268</v>
      </c>
      <c r="C448" s="12"/>
      <c r="D448" s="22" t="s">
        <v>632</v>
      </c>
      <c r="E448" s="22" t="s">
        <v>632</v>
      </c>
      <c r="F448" s="22" t="s">
        <v>632</v>
      </c>
      <c r="G448" s="22" t="s">
        <v>632</v>
      </c>
      <c r="H448" s="22" t="s">
        <v>632</v>
      </c>
      <c r="I448" s="22" t="s">
        <v>632</v>
      </c>
      <c r="J448" s="22" t="s">
        <v>632</v>
      </c>
      <c r="K448" s="22" t="s">
        <v>632</v>
      </c>
      <c r="L448" s="145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9"/>
      <c r="B449" s="3" t="s">
        <v>269</v>
      </c>
      <c r="C449" s="28"/>
      <c r="D449" s="11" t="s">
        <v>632</v>
      </c>
      <c r="E449" s="11" t="s">
        <v>632</v>
      </c>
      <c r="F449" s="11" t="s">
        <v>632</v>
      </c>
      <c r="G449" s="11" t="s">
        <v>632</v>
      </c>
      <c r="H449" s="11" t="s">
        <v>632</v>
      </c>
      <c r="I449" s="11" t="s">
        <v>632</v>
      </c>
      <c r="J449" s="11" t="s">
        <v>632</v>
      </c>
      <c r="K449" s="11" t="s">
        <v>632</v>
      </c>
      <c r="L449" s="145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3" t="s">
        <v>270</v>
      </c>
      <c r="C450" s="28"/>
      <c r="D450" s="23" t="s">
        <v>632</v>
      </c>
      <c r="E450" s="23" t="s">
        <v>632</v>
      </c>
      <c r="F450" s="23" t="s">
        <v>632</v>
      </c>
      <c r="G450" s="23" t="s">
        <v>632</v>
      </c>
      <c r="H450" s="23" t="s">
        <v>632</v>
      </c>
      <c r="I450" s="23" t="s">
        <v>632</v>
      </c>
      <c r="J450" s="23" t="s">
        <v>632</v>
      </c>
      <c r="K450" s="23" t="s">
        <v>632</v>
      </c>
      <c r="L450" s="145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3" t="s">
        <v>86</v>
      </c>
      <c r="C451" s="28"/>
      <c r="D451" s="13" t="s">
        <v>632</v>
      </c>
      <c r="E451" s="13" t="s">
        <v>632</v>
      </c>
      <c r="F451" s="13" t="s">
        <v>632</v>
      </c>
      <c r="G451" s="13" t="s">
        <v>632</v>
      </c>
      <c r="H451" s="13" t="s">
        <v>632</v>
      </c>
      <c r="I451" s="13" t="s">
        <v>632</v>
      </c>
      <c r="J451" s="13" t="s">
        <v>632</v>
      </c>
      <c r="K451" s="13" t="s">
        <v>632</v>
      </c>
      <c r="L451" s="145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271</v>
      </c>
      <c r="C452" s="28"/>
      <c r="D452" s="13" t="s">
        <v>632</v>
      </c>
      <c r="E452" s="13" t="s">
        <v>632</v>
      </c>
      <c r="F452" s="13" t="s">
        <v>632</v>
      </c>
      <c r="G452" s="13" t="s">
        <v>632</v>
      </c>
      <c r="H452" s="13" t="s">
        <v>632</v>
      </c>
      <c r="I452" s="13" t="s">
        <v>632</v>
      </c>
      <c r="J452" s="13" t="s">
        <v>632</v>
      </c>
      <c r="K452" s="13" t="s">
        <v>632</v>
      </c>
      <c r="L452" s="145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45" t="s">
        <v>272</v>
      </c>
      <c r="C453" s="46"/>
      <c r="D453" s="44" t="s">
        <v>273</v>
      </c>
      <c r="E453" s="44" t="s">
        <v>273</v>
      </c>
      <c r="F453" s="44" t="s">
        <v>273</v>
      </c>
      <c r="G453" s="44" t="s">
        <v>273</v>
      </c>
      <c r="H453" s="44" t="s">
        <v>273</v>
      </c>
      <c r="I453" s="44" t="s">
        <v>273</v>
      </c>
      <c r="J453" s="44" t="s">
        <v>273</v>
      </c>
      <c r="K453" s="44" t="s">
        <v>273</v>
      </c>
      <c r="L453" s="145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BM454" s="53"/>
    </row>
    <row r="455" spans="1:65" ht="19.5">
      <c r="B455" s="8" t="s">
        <v>572</v>
      </c>
      <c r="BM455" s="27" t="s">
        <v>66</v>
      </c>
    </row>
    <row r="456" spans="1:65" ht="19.5">
      <c r="A456" s="24" t="s">
        <v>325</v>
      </c>
      <c r="B456" s="18" t="s">
        <v>117</v>
      </c>
      <c r="C456" s="15" t="s">
        <v>118</v>
      </c>
      <c r="D456" s="16" t="s">
        <v>240</v>
      </c>
      <c r="E456" s="17" t="s">
        <v>240</v>
      </c>
      <c r="F456" s="17" t="s">
        <v>240</v>
      </c>
      <c r="G456" s="17" t="s">
        <v>240</v>
      </c>
      <c r="H456" s="17" t="s">
        <v>240</v>
      </c>
      <c r="I456" s="17" t="s">
        <v>240</v>
      </c>
      <c r="J456" s="17" t="s">
        <v>240</v>
      </c>
      <c r="K456" s="17" t="s">
        <v>240</v>
      </c>
      <c r="L456" s="17" t="s">
        <v>240</v>
      </c>
      <c r="M456" s="17" t="s">
        <v>240</v>
      </c>
      <c r="N456" s="17" t="s">
        <v>240</v>
      </c>
      <c r="O456" s="17" t="s">
        <v>240</v>
      </c>
      <c r="P456" s="17" t="s">
        <v>240</v>
      </c>
      <c r="Q456" s="17" t="s">
        <v>240</v>
      </c>
      <c r="R456" s="17" t="s">
        <v>240</v>
      </c>
      <c r="S456" s="17" t="s">
        <v>240</v>
      </c>
      <c r="T456" s="17" t="s">
        <v>240</v>
      </c>
      <c r="U456" s="17" t="s">
        <v>240</v>
      </c>
      <c r="V456" s="145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241</v>
      </c>
      <c r="C457" s="9" t="s">
        <v>241</v>
      </c>
      <c r="D457" s="143" t="s">
        <v>243</v>
      </c>
      <c r="E457" s="144" t="s">
        <v>244</v>
      </c>
      <c r="F457" s="144" t="s">
        <v>245</v>
      </c>
      <c r="G457" s="144" t="s">
        <v>246</v>
      </c>
      <c r="H457" s="144" t="s">
        <v>247</v>
      </c>
      <c r="I457" s="144" t="s">
        <v>249</v>
      </c>
      <c r="J457" s="144" t="s">
        <v>250</v>
      </c>
      <c r="K457" s="144" t="s">
        <v>251</v>
      </c>
      <c r="L457" s="144" t="s">
        <v>252</v>
      </c>
      <c r="M457" s="144" t="s">
        <v>254</v>
      </c>
      <c r="N457" s="144" t="s">
        <v>255</v>
      </c>
      <c r="O457" s="144" t="s">
        <v>257</v>
      </c>
      <c r="P457" s="144" t="s">
        <v>258</v>
      </c>
      <c r="Q457" s="144" t="s">
        <v>259</v>
      </c>
      <c r="R457" s="144" t="s">
        <v>260</v>
      </c>
      <c r="S457" s="144" t="s">
        <v>283</v>
      </c>
      <c r="T457" s="144" t="s">
        <v>285</v>
      </c>
      <c r="U457" s="144" t="s">
        <v>261</v>
      </c>
      <c r="V457" s="145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1</v>
      </c>
    </row>
    <row r="458" spans="1:65">
      <c r="A458" s="29"/>
      <c r="B458" s="19"/>
      <c r="C458" s="9"/>
      <c r="D458" s="10" t="s">
        <v>308</v>
      </c>
      <c r="E458" s="11" t="s">
        <v>104</v>
      </c>
      <c r="F458" s="11" t="s">
        <v>104</v>
      </c>
      <c r="G458" s="11" t="s">
        <v>104</v>
      </c>
      <c r="H458" s="11" t="s">
        <v>103</v>
      </c>
      <c r="I458" s="11" t="s">
        <v>103</v>
      </c>
      <c r="J458" s="11" t="s">
        <v>104</v>
      </c>
      <c r="K458" s="11" t="s">
        <v>103</v>
      </c>
      <c r="L458" s="11" t="s">
        <v>104</v>
      </c>
      <c r="M458" s="11" t="s">
        <v>104</v>
      </c>
      <c r="N458" s="11" t="s">
        <v>104</v>
      </c>
      <c r="O458" s="11" t="s">
        <v>104</v>
      </c>
      <c r="P458" s="11" t="s">
        <v>308</v>
      </c>
      <c r="Q458" s="11" t="s">
        <v>100</v>
      </c>
      <c r="R458" s="11" t="s">
        <v>99</v>
      </c>
      <c r="S458" s="11" t="s">
        <v>104</v>
      </c>
      <c r="T458" s="11" t="s">
        <v>308</v>
      </c>
      <c r="U458" s="11" t="s">
        <v>104</v>
      </c>
      <c r="V458" s="145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145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26">
        <v>0.6</v>
      </c>
      <c r="E460" s="226">
        <v>0.57999999999999996</v>
      </c>
      <c r="F460" s="226">
        <v>0.59</v>
      </c>
      <c r="G460" s="226">
        <v>0.57999999999999996</v>
      </c>
      <c r="H460" s="231">
        <v>0.67915000000000003</v>
      </c>
      <c r="I460" s="226">
        <v>0.60199999999999998</v>
      </c>
      <c r="J460" s="226">
        <v>0.56000000000000005</v>
      </c>
      <c r="K460" s="226">
        <v>0.56749000000000005</v>
      </c>
      <c r="L460" s="226">
        <v>0.55000000000000004</v>
      </c>
      <c r="M460" s="231">
        <v>0.72</v>
      </c>
      <c r="N460" s="226">
        <v>0.5</v>
      </c>
      <c r="O460" s="226">
        <v>0.6</v>
      </c>
      <c r="P460" s="226">
        <v>0.55000000000000004</v>
      </c>
      <c r="Q460" s="226">
        <v>0.57775681499999998</v>
      </c>
      <c r="R460" s="226">
        <v>0.6</v>
      </c>
      <c r="S460" s="226">
        <v>0.61256242299999997</v>
      </c>
      <c r="T460" s="226">
        <v>0.54200000000000004</v>
      </c>
      <c r="U460" s="226">
        <v>0.61799999999999999</v>
      </c>
      <c r="V460" s="227"/>
      <c r="W460" s="228"/>
      <c r="X460" s="228"/>
      <c r="Y460" s="228"/>
      <c r="Z460" s="228"/>
      <c r="AA460" s="228"/>
      <c r="AB460" s="228"/>
      <c r="AC460" s="228"/>
      <c r="AD460" s="228"/>
      <c r="AE460" s="228"/>
      <c r="AF460" s="228"/>
      <c r="AG460" s="228"/>
      <c r="AH460" s="228"/>
      <c r="AI460" s="228"/>
      <c r="AJ460" s="228"/>
      <c r="AK460" s="228"/>
      <c r="AL460" s="228"/>
      <c r="AM460" s="228"/>
      <c r="AN460" s="228"/>
      <c r="AO460" s="228"/>
      <c r="AP460" s="228"/>
      <c r="AQ460" s="228"/>
      <c r="AR460" s="228"/>
      <c r="AS460" s="228"/>
      <c r="AT460" s="228"/>
      <c r="AU460" s="228"/>
      <c r="AV460" s="228"/>
      <c r="AW460" s="228"/>
      <c r="AX460" s="228"/>
      <c r="AY460" s="228"/>
      <c r="AZ460" s="228"/>
      <c r="BA460" s="228"/>
      <c r="BB460" s="228"/>
      <c r="BC460" s="228"/>
      <c r="BD460" s="228"/>
      <c r="BE460" s="228"/>
      <c r="BF460" s="228"/>
      <c r="BG460" s="228"/>
      <c r="BH460" s="228"/>
      <c r="BI460" s="228"/>
      <c r="BJ460" s="228"/>
      <c r="BK460" s="228"/>
      <c r="BL460" s="228"/>
      <c r="BM460" s="229">
        <v>1</v>
      </c>
    </row>
    <row r="461" spans="1:65">
      <c r="A461" s="29"/>
      <c r="B461" s="19">
        <v>1</v>
      </c>
      <c r="C461" s="9">
        <v>2</v>
      </c>
      <c r="D461" s="23">
        <v>0.6</v>
      </c>
      <c r="E461" s="23">
        <v>0.57999999999999996</v>
      </c>
      <c r="F461" s="23">
        <v>0.59</v>
      </c>
      <c r="G461" s="23">
        <v>0.54</v>
      </c>
      <c r="H461" s="232">
        <v>0.70264000000000004</v>
      </c>
      <c r="I461" s="23">
        <v>0.626</v>
      </c>
      <c r="J461" s="23">
        <v>0.54</v>
      </c>
      <c r="K461" s="23">
        <v>0.58640000000000003</v>
      </c>
      <c r="L461" s="23">
        <v>0.54</v>
      </c>
      <c r="M461" s="232">
        <v>0.72</v>
      </c>
      <c r="N461" s="23">
        <v>0.55000000000000004</v>
      </c>
      <c r="O461" s="23">
        <v>0.6</v>
      </c>
      <c r="P461" s="23">
        <v>0.56999999999999995</v>
      </c>
      <c r="Q461" s="23">
        <v>0.584362838</v>
      </c>
      <c r="R461" s="23">
        <v>0.56999999999999995</v>
      </c>
      <c r="S461" s="23">
        <v>0.595570771</v>
      </c>
      <c r="T461" s="23">
        <v>0.57799999999999996</v>
      </c>
      <c r="U461" s="23">
        <v>0.63360000000000005</v>
      </c>
      <c r="V461" s="227"/>
      <c r="W461" s="228"/>
      <c r="X461" s="228"/>
      <c r="Y461" s="228"/>
      <c r="Z461" s="228"/>
      <c r="AA461" s="228"/>
      <c r="AB461" s="228"/>
      <c r="AC461" s="228"/>
      <c r="AD461" s="228"/>
      <c r="AE461" s="228"/>
      <c r="AF461" s="228"/>
      <c r="AG461" s="228"/>
      <c r="AH461" s="228"/>
      <c r="AI461" s="228"/>
      <c r="AJ461" s="228"/>
      <c r="AK461" s="228"/>
      <c r="AL461" s="228"/>
      <c r="AM461" s="228"/>
      <c r="AN461" s="228"/>
      <c r="AO461" s="228"/>
      <c r="AP461" s="228"/>
      <c r="AQ461" s="228"/>
      <c r="AR461" s="228"/>
      <c r="AS461" s="228"/>
      <c r="AT461" s="228"/>
      <c r="AU461" s="228"/>
      <c r="AV461" s="228"/>
      <c r="AW461" s="228"/>
      <c r="AX461" s="228"/>
      <c r="AY461" s="228"/>
      <c r="AZ461" s="228"/>
      <c r="BA461" s="228"/>
      <c r="BB461" s="228"/>
      <c r="BC461" s="228"/>
      <c r="BD461" s="228"/>
      <c r="BE461" s="228"/>
      <c r="BF461" s="228"/>
      <c r="BG461" s="228"/>
      <c r="BH461" s="228"/>
      <c r="BI461" s="228"/>
      <c r="BJ461" s="228"/>
      <c r="BK461" s="228"/>
      <c r="BL461" s="228"/>
      <c r="BM461" s="229">
        <v>18</v>
      </c>
    </row>
    <row r="462" spans="1:65">
      <c r="A462" s="29"/>
      <c r="B462" s="19">
        <v>1</v>
      </c>
      <c r="C462" s="9">
        <v>3</v>
      </c>
      <c r="D462" s="23">
        <v>0.6</v>
      </c>
      <c r="E462" s="23">
        <v>0.56999999999999995</v>
      </c>
      <c r="F462" s="23">
        <v>0.59</v>
      </c>
      <c r="G462" s="23">
        <v>0.55000000000000004</v>
      </c>
      <c r="H462" s="232">
        <v>0.74794000000000005</v>
      </c>
      <c r="I462" s="23">
        <v>0.61399999999999999</v>
      </c>
      <c r="J462" s="23">
        <v>0.56000000000000005</v>
      </c>
      <c r="K462" s="23">
        <v>0.56194999999999995</v>
      </c>
      <c r="L462" s="23">
        <v>0.55000000000000004</v>
      </c>
      <c r="M462" s="232">
        <v>0.72</v>
      </c>
      <c r="N462" s="23">
        <v>0.52</v>
      </c>
      <c r="O462" s="23">
        <v>0.6</v>
      </c>
      <c r="P462" s="23">
        <v>0.56999999999999995</v>
      </c>
      <c r="Q462" s="23">
        <v>0.59512009899999996</v>
      </c>
      <c r="R462" s="23">
        <v>0.59</v>
      </c>
      <c r="S462" s="23">
        <v>0.599082683</v>
      </c>
      <c r="T462" s="23">
        <v>0.55400000000000005</v>
      </c>
      <c r="U462" s="23">
        <v>0.60229999999999995</v>
      </c>
      <c r="V462" s="227"/>
      <c r="W462" s="228"/>
      <c r="X462" s="228"/>
      <c r="Y462" s="228"/>
      <c r="Z462" s="228"/>
      <c r="AA462" s="228"/>
      <c r="AB462" s="228"/>
      <c r="AC462" s="228"/>
      <c r="AD462" s="228"/>
      <c r="AE462" s="228"/>
      <c r="AF462" s="228"/>
      <c r="AG462" s="228"/>
      <c r="AH462" s="228"/>
      <c r="AI462" s="228"/>
      <c r="AJ462" s="228"/>
      <c r="AK462" s="228"/>
      <c r="AL462" s="228"/>
      <c r="AM462" s="228"/>
      <c r="AN462" s="228"/>
      <c r="AO462" s="228"/>
      <c r="AP462" s="228"/>
      <c r="AQ462" s="228"/>
      <c r="AR462" s="228"/>
      <c r="AS462" s="228"/>
      <c r="AT462" s="228"/>
      <c r="AU462" s="228"/>
      <c r="AV462" s="228"/>
      <c r="AW462" s="228"/>
      <c r="AX462" s="228"/>
      <c r="AY462" s="228"/>
      <c r="AZ462" s="228"/>
      <c r="BA462" s="228"/>
      <c r="BB462" s="228"/>
      <c r="BC462" s="228"/>
      <c r="BD462" s="228"/>
      <c r="BE462" s="228"/>
      <c r="BF462" s="228"/>
      <c r="BG462" s="228"/>
      <c r="BH462" s="228"/>
      <c r="BI462" s="228"/>
      <c r="BJ462" s="228"/>
      <c r="BK462" s="228"/>
      <c r="BL462" s="228"/>
      <c r="BM462" s="229">
        <v>16</v>
      </c>
    </row>
    <row r="463" spans="1:65">
      <c r="A463" s="29"/>
      <c r="B463" s="19">
        <v>1</v>
      </c>
      <c r="C463" s="9">
        <v>4</v>
      </c>
      <c r="D463" s="23">
        <v>0.6</v>
      </c>
      <c r="E463" s="23">
        <v>0.57999999999999996</v>
      </c>
      <c r="F463" s="23">
        <v>0.57799999999999996</v>
      </c>
      <c r="G463" s="23">
        <v>0.57999999999999996</v>
      </c>
      <c r="H463" s="232">
        <v>0.72058999999999995</v>
      </c>
      <c r="I463" s="233">
        <v>0.50600000000000001</v>
      </c>
      <c r="J463" s="23">
        <v>0.52</v>
      </c>
      <c r="K463" s="23">
        <v>0.54978000000000005</v>
      </c>
      <c r="L463" s="23">
        <v>0.55000000000000004</v>
      </c>
      <c r="M463" s="232">
        <v>0.72</v>
      </c>
      <c r="N463" s="23">
        <v>0.54</v>
      </c>
      <c r="O463" s="23">
        <v>0.6</v>
      </c>
      <c r="P463" s="23">
        <v>0.56999999999999995</v>
      </c>
      <c r="Q463" s="23">
        <v>0.60395286999999998</v>
      </c>
      <c r="R463" s="23">
        <v>0.56000000000000005</v>
      </c>
      <c r="S463" s="23">
        <v>0.61199537800000003</v>
      </c>
      <c r="T463" s="23">
        <v>0.56599999999999995</v>
      </c>
      <c r="U463" s="23">
        <v>0.62280000000000002</v>
      </c>
      <c r="V463" s="227"/>
      <c r="W463" s="228"/>
      <c r="X463" s="228"/>
      <c r="Y463" s="228"/>
      <c r="Z463" s="228"/>
      <c r="AA463" s="228"/>
      <c r="AB463" s="228"/>
      <c r="AC463" s="228"/>
      <c r="AD463" s="228"/>
      <c r="AE463" s="228"/>
      <c r="AF463" s="228"/>
      <c r="AG463" s="228"/>
      <c r="AH463" s="228"/>
      <c r="AI463" s="228"/>
      <c r="AJ463" s="228"/>
      <c r="AK463" s="228"/>
      <c r="AL463" s="228"/>
      <c r="AM463" s="228"/>
      <c r="AN463" s="228"/>
      <c r="AO463" s="228"/>
      <c r="AP463" s="228"/>
      <c r="AQ463" s="228"/>
      <c r="AR463" s="228"/>
      <c r="AS463" s="228"/>
      <c r="AT463" s="228"/>
      <c r="AU463" s="228"/>
      <c r="AV463" s="228"/>
      <c r="AW463" s="228"/>
      <c r="AX463" s="228"/>
      <c r="AY463" s="228"/>
      <c r="AZ463" s="228"/>
      <c r="BA463" s="228"/>
      <c r="BB463" s="228"/>
      <c r="BC463" s="228"/>
      <c r="BD463" s="228"/>
      <c r="BE463" s="228"/>
      <c r="BF463" s="228"/>
      <c r="BG463" s="228"/>
      <c r="BH463" s="228"/>
      <c r="BI463" s="228"/>
      <c r="BJ463" s="228"/>
      <c r="BK463" s="228"/>
      <c r="BL463" s="228"/>
      <c r="BM463" s="229">
        <v>0.58058926238717212</v>
      </c>
    </row>
    <row r="464" spans="1:65">
      <c r="A464" s="29"/>
      <c r="B464" s="19">
        <v>1</v>
      </c>
      <c r="C464" s="9">
        <v>5</v>
      </c>
      <c r="D464" s="23">
        <v>0.6</v>
      </c>
      <c r="E464" s="23">
        <v>0.6</v>
      </c>
      <c r="F464" s="23">
        <v>0.60199999999999998</v>
      </c>
      <c r="G464" s="23">
        <v>0.6</v>
      </c>
      <c r="H464" s="232">
        <v>0.70396999999999998</v>
      </c>
      <c r="I464" s="23">
        <v>0.61399999999999999</v>
      </c>
      <c r="J464" s="23">
        <v>0.57999999999999996</v>
      </c>
      <c r="K464" s="23">
        <v>0.56701000000000001</v>
      </c>
      <c r="L464" s="23">
        <v>0.56000000000000005</v>
      </c>
      <c r="M464" s="232">
        <v>0.72</v>
      </c>
      <c r="N464" s="23">
        <v>0.55000000000000004</v>
      </c>
      <c r="O464" s="23">
        <v>0.6</v>
      </c>
      <c r="P464" s="23">
        <v>0.56999999999999995</v>
      </c>
      <c r="Q464" s="23">
        <v>0.584584561</v>
      </c>
      <c r="R464" s="23">
        <v>0.56999999999999995</v>
      </c>
      <c r="S464" s="23">
        <v>0.59234828500000003</v>
      </c>
      <c r="T464" s="23">
        <v>0.55400000000000005</v>
      </c>
      <c r="U464" s="23">
        <v>0.62639999999999996</v>
      </c>
      <c r="V464" s="227"/>
      <c r="W464" s="228"/>
      <c r="X464" s="228"/>
      <c r="Y464" s="228"/>
      <c r="Z464" s="228"/>
      <c r="AA464" s="228"/>
      <c r="AB464" s="228"/>
      <c r="AC464" s="228"/>
      <c r="AD464" s="228"/>
      <c r="AE464" s="228"/>
      <c r="AF464" s="228"/>
      <c r="AG464" s="228"/>
      <c r="AH464" s="228"/>
      <c r="AI464" s="228"/>
      <c r="AJ464" s="228"/>
      <c r="AK464" s="228"/>
      <c r="AL464" s="228"/>
      <c r="AM464" s="228"/>
      <c r="AN464" s="228"/>
      <c r="AO464" s="228"/>
      <c r="AP464" s="228"/>
      <c r="AQ464" s="228"/>
      <c r="AR464" s="228"/>
      <c r="AS464" s="228"/>
      <c r="AT464" s="228"/>
      <c r="AU464" s="228"/>
      <c r="AV464" s="228"/>
      <c r="AW464" s="228"/>
      <c r="AX464" s="228"/>
      <c r="AY464" s="228"/>
      <c r="AZ464" s="228"/>
      <c r="BA464" s="228"/>
      <c r="BB464" s="228"/>
      <c r="BC464" s="228"/>
      <c r="BD464" s="228"/>
      <c r="BE464" s="228"/>
      <c r="BF464" s="228"/>
      <c r="BG464" s="228"/>
      <c r="BH464" s="228"/>
      <c r="BI464" s="228"/>
      <c r="BJ464" s="228"/>
      <c r="BK464" s="228"/>
      <c r="BL464" s="228"/>
      <c r="BM464" s="229">
        <v>96</v>
      </c>
    </row>
    <row r="465" spans="1:65">
      <c r="A465" s="29"/>
      <c r="B465" s="19">
        <v>1</v>
      </c>
      <c r="C465" s="9">
        <v>6</v>
      </c>
      <c r="D465" s="23">
        <v>0.6</v>
      </c>
      <c r="E465" s="23">
        <v>0.62</v>
      </c>
      <c r="F465" s="23">
        <v>0.60199999999999998</v>
      </c>
      <c r="G465" s="23">
        <v>0.56999999999999995</v>
      </c>
      <c r="H465" s="232">
        <v>0.73443999999999998</v>
      </c>
      <c r="I465" s="23">
        <v>0.55400000000000005</v>
      </c>
      <c r="J465" s="23">
        <v>0.54</v>
      </c>
      <c r="K465" s="23">
        <v>0.55037999999999998</v>
      </c>
      <c r="L465" s="23">
        <v>0.57999999999999996</v>
      </c>
      <c r="M465" s="232">
        <v>0.72</v>
      </c>
      <c r="N465" s="23">
        <v>0.56000000000000005</v>
      </c>
      <c r="O465" s="23">
        <v>0.6</v>
      </c>
      <c r="P465" s="23">
        <v>0.56999999999999995</v>
      </c>
      <c r="Q465" s="23">
        <v>0.58228112399999998</v>
      </c>
      <c r="R465" s="23">
        <v>0.57999999999999996</v>
      </c>
      <c r="S465" s="23">
        <v>0.61775070200000004</v>
      </c>
      <c r="T465" s="23">
        <v>0.57799999999999996</v>
      </c>
      <c r="U465" s="23">
        <v>0.65529999999999999</v>
      </c>
      <c r="V465" s="227"/>
      <c r="W465" s="228"/>
      <c r="X465" s="228"/>
      <c r="Y465" s="228"/>
      <c r="Z465" s="228"/>
      <c r="AA465" s="228"/>
      <c r="AB465" s="228"/>
      <c r="AC465" s="228"/>
      <c r="AD465" s="228"/>
      <c r="AE465" s="228"/>
      <c r="AF465" s="228"/>
      <c r="AG465" s="228"/>
      <c r="AH465" s="228"/>
      <c r="AI465" s="228"/>
      <c r="AJ465" s="228"/>
      <c r="AK465" s="228"/>
      <c r="AL465" s="228"/>
      <c r="AM465" s="228"/>
      <c r="AN465" s="228"/>
      <c r="AO465" s="228"/>
      <c r="AP465" s="228"/>
      <c r="AQ465" s="228"/>
      <c r="AR465" s="228"/>
      <c r="AS465" s="228"/>
      <c r="AT465" s="228"/>
      <c r="AU465" s="228"/>
      <c r="AV465" s="228"/>
      <c r="AW465" s="228"/>
      <c r="AX465" s="228"/>
      <c r="AY465" s="228"/>
      <c r="AZ465" s="228"/>
      <c r="BA465" s="228"/>
      <c r="BB465" s="228"/>
      <c r="BC465" s="228"/>
      <c r="BD465" s="228"/>
      <c r="BE465" s="228"/>
      <c r="BF465" s="228"/>
      <c r="BG465" s="228"/>
      <c r="BH465" s="228"/>
      <c r="BI465" s="228"/>
      <c r="BJ465" s="228"/>
      <c r="BK465" s="228"/>
      <c r="BL465" s="228"/>
      <c r="BM465" s="54"/>
    </row>
    <row r="466" spans="1:65">
      <c r="A466" s="29"/>
      <c r="B466" s="20" t="s">
        <v>268</v>
      </c>
      <c r="C466" s="12"/>
      <c r="D466" s="230">
        <v>0.6</v>
      </c>
      <c r="E466" s="230">
        <v>0.58833333333333337</v>
      </c>
      <c r="F466" s="230">
        <v>0.59199999999999997</v>
      </c>
      <c r="G466" s="230">
        <v>0.56999999999999995</v>
      </c>
      <c r="H466" s="230">
        <v>0.71478833333333336</v>
      </c>
      <c r="I466" s="230">
        <v>0.58599999999999997</v>
      </c>
      <c r="J466" s="230">
        <v>0.55000000000000004</v>
      </c>
      <c r="K466" s="230">
        <v>0.56383499999999998</v>
      </c>
      <c r="L466" s="230">
        <v>0.55500000000000005</v>
      </c>
      <c r="M466" s="230">
        <v>0.71999999999999986</v>
      </c>
      <c r="N466" s="230">
        <v>0.53666666666666674</v>
      </c>
      <c r="O466" s="230">
        <v>0.6</v>
      </c>
      <c r="P466" s="230">
        <v>0.56666666666666654</v>
      </c>
      <c r="Q466" s="230">
        <v>0.58800971783333333</v>
      </c>
      <c r="R466" s="230">
        <v>0.57833333333333325</v>
      </c>
      <c r="S466" s="230">
        <v>0.60488504033333335</v>
      </c>
      <c r="T466" s="230">
        <v>0.56200000000000006</v>
      </c>
      <c r="U466" s="230">
        <v>0.62639999999999996</v>
      </c>
      <c r="V466" s="227"/>
      <c r="W466" s="228"/>
      <c r="X466" s="228"/>
      <c r="Y466" s="228"/>
      <c r="Z466" s="228"/>
      <c r="AA466" s="228"/>
      <c r="AB466" s="228"/>
      <c r="AC466" s="228"/>
      <c r="AD466" s="228"/>
      <c r="AE466" s="228"/>
      <c r="AF466" s="228"/>
      <c r="AG466" s="228"/>
      <c r="AH466" s="228"/>
      <c r="AI466" s="228"/>
      <c r="AJ466" s="228"/>
      <c r="AK466" s="228"/>
      <c r="AL466" s="228"/>
      <c r="AM466" s="228"/>
      <c r="AN466" s="228"/>
      <c r="AO466" s="228"/>
      <c r="AP466" s="228"/>
      <c r="AQ466" s="228"/>
      <c r="AR466" s="228"/>
      <c r="AS466" s="228"/>
      <c r="AT466" s="228"/>
      <c r="AU466" s="228"/>
      <c r="AV466" s="228"/>
      <c r="AW466" s="228"/>
      <c r="AX466" s="228"/>
      <c r="AY466" s="228"/>
      <c r="AZ466" s="228"/>
      <c r="BA466" s="228"/>
      <c r="BB466" s="228"/>
      <c r="BC466" s="228"/>
      <c r="BD466" s="228"/>
      <c r="BE466" s="228"/>
      <c r="BF466" s="228"/>
      <c r="BG466" s="228"/>
      <c r="BH466" s="228"/>
      <c r="BI466" s="228"/>
      <c r="BJ466" s="228"/>
      <c r="BK466" s="228"/>
      <c r="BL466" s="228"/>
      <c r="BM466" s="54"/>
    </row>
    <row r="467" spans="1:65">
      <c r="A467" s="29"/>
      <c r="B467" s="3" t="s">
        <v>269</v>
      </c>
      <c r="C467" s="28"/>
      <c r="D467" s="23">
        <v>0.6</v>
      </c>
      <c r="E467" s="23">
        <v>0.57999999999999996</v>
      </c>
      <c r="F467" s="23">
        <v>0.59</v>
      </c>
      <c r="G467" s="23">
        <v>0.57499999999999996</v>
      </c>
      <c r="H467" s="23">
        <v>0.71228000000000002</v>
      </c>
      <c r="I467" s="23">
        <v>0.60799999999999998</v>
      </c>
      <c r="J467" s="23">
        <v>0.55000000000000004</v>
      </c>
      <c r="K467" s="23">
        <v>0.56447999999999998</v>
      </c>
      <c r="L467" s="23">
        <v>0.55000000000000004</v>
      </c>
      <c r="M467" s="23">
        <v>0.72</v>
      </c>
      <c r="N467" s="23">
        <v>0.54500000000000004</v>
      </c>
      <c r="O467" s="23">
        <v>0.6</v>
      </c>
      <c r="P467" s="23">
        <v>0.56999999999999995</v>
      </c>
      <c r="Q467" s="23">
        <v>0.58447369949999994</v>
      </c>
      <c r="R467" s="23">
        <v>0.57499999999999996</v>
      </c>
      <c r="S467" s="23">
        <v>0.60553903050000002</v>
      </c>
      <c r="T467" s="23">
        <v>0.56000000000000005</v>
      </c>
      <c r="U467" s="23">
        <v>0.62460000000000004</v>
      </c>
      <c r="V467" s="227"/>
      <c r="W467" s="228"/>
      <c r="X467" s="228"/>
      <c r="Y467" s="228"/>
      <c r="Z467" s="228"/>
      <c r="AA467" s="228"/>
      <c r="AB467" s="228"/>
      <c r="AC467" s="228"/>
      <c r="AD467" s="228"/>
      <c r="AE467" s="228"/>
      <c r="AF467" s="228"/>
      <c r="AG467" s="228"/>
      <c r="AH467" s="228"/>
      <c r="AI467" s="228"/>
      <c r="AJ467" s="228"/>
      <c r="AK467" s="228"/>
      <c r="AL467" s="228"/>
      <c r="AM467" s="228"/>
      <c r="AN467" s="228"/>
      <c r="AO467" s="228"/>
      <c r="AP467" s="228"/>
      <c r="AQ467" s="228"/>
      <c r="AR467" s="228"/>
      <c r="AS467" s="228"/>
      <c r="AT467" s="228"/>
      <c r="AU467" s="228"/>
      <c r="AV467" s="228"/>
      <c r="AW467" s="228"/>
      <c r="AX467" s="228"/>
      <c r="AY467" s="228"/>
      <c r="AZ467" s="228"/>
      <c r="BA467" s="228"/>
      <c r="BB467" s="228"/>
      <c r="BC467" s="228"/>
      <c r="BD467" s="228"/>
      <c r="BE467" s="228"/>
      <c r="BF467" s="228"/>
      <c r="BG467" s="228"/>
      <c r="BH467" s="228"/>
      <c r="BI467" s="228"/>
      <c r="BJ467" s="228"/>
      <c r="BK467" s="228"/>
      <c r="BL467" s="228"/>
      <c r="BM467" s="54"/>
    </row>
    <row r="468" spans="1:65">
      <c r="A468" s="29"/>
      <c r="B468" s="3" t="s">
        <v>270</v>
      </c>
      <c r="C468" s="28"/>
      <c r="D468" s="23">
        <v>0</v>
      </c>
      <c r="E468" s="23">
        <v>1.8348478592697198E-2</v>
      </c>
      <c r="F468" s="23">
        <v>9.0332718325089791E-3</v>
      </c>
      <c r="G468" s="23">
        <v>2.1908902300206614E-2</v>
      </c>
      <c r="H468" s="23">
        <v>2.4712707190161637E-2</v>
      </c>
      <c r="I468" s="23">
        <v>4.6578965209630827E-2</v>
      </c>
      <c r="J468" s="23">
        <v>2.097617696340302E-2</v>
      </c>
      <c r="K468" s="23">
        <v>1.3525916974460558E-2</v>
      </c>
      <c r="L468" s="23">
        <v>1.3784048752090194E-2</v>
      </c>
      <c r="M468" s="23">
        <v>1.2161883888976234E-16</v>
      </c>
      <c r="N468" s="23">
        <v>2.2509257354845533E-2</v>
      </c>
      <c r="O468" s="23">
        <v>0</v>
      </c>
      <c r="P468" s="23">
        <v>8.1649658092772231E-3</v>
      </c>
      <c r="Q468" s="23">
        <v>9.6717305278172221E-3</v>
      </c>
      <c r="R468" s="23">
        <v>1.4719601443879732E-2</v>
      </c>
      <c r="S468" s="23">
        <v>1.0513016261673065E-2</v>
      </c>
      <c r="T468" s="23">
        <v>1.4532721699667918E-2</v>
      </c>
      <c r="U468" s="23">
        <v>1.7614652991188914E-2</v>
      </c>
      <c r="V468" s="227"/>
      <c r="W468" s="228"/>
      <c r="X468" s="228"/>
      <c r="Y468" s="228"/>
      <c r="Z468" s="228"/>
      <c r="AA468" s="228"/>
      <c r="AB468" s="228"/>
      <c r="AC468" s="228"/>
      <c r="AD468" s="228"/>
      <c r="AE468" s="228"/>
      <c r="AF468" s="228"/>
      <c r="AG468" s="228"/>
      <c r="AH468" s="228"/>
      <c r="AI468" s="228"/>
      <c r="AJ468" s="228"/>
      <c r="AK468" s="228"/>
      <c r="AL468" s="228"/>
      <c r="AM468" s="228"/>
      <c r="AN468" s="228"/>
      <c r="AO468" s="228"/>
      <c r="AP468" s="228"/>
      <c r="AQ468" s="228"/>
      <c r="AR468" s="228"/>
      <c r="AS468" s="228"/>
      <c r="AT468" s="228"/>
      <c r="AU468" s="228"/>
      <c r="AV468" s="228"/>
      <c r="AW468" s="228"/>
      <c r="AX468" s="228"/>
      <c r="AY468" s="228"/>
      <c r="AZ468" s="228"/>
      <c r="BA468" s="228"/>
      <c r="BB468" s="228"/>
      <c r="BC468" s="228"/>
      <c r="BD468" s="228"/>
      <c r="BE468" s="228"/>
      <c r="BF468" s="228"/>
      <c r="BG468" s="228"/>
      <c r="BH468" s="228"/>
      <c r="BI468" s="228"/>
      <c r="BJ468" s="228"/>
      <c r="BK468" s="228"/>
      <c r="BL468" s="228"/>
      <c r="BM468" s="54"/>
    </row>
    <row r="469" spans="1:65">
      <c r="A469" s="29"/>
      <c r="B469" s="3" t="s">
        <v>86</v>
      </c>
      <c r="C469" s="28"/>
      <c r="D469" s="13">
        <v>0</v>
      </c>
      <c r="E469" s="13">
        <v>3.1187215738295519E-2</v>
      </c>
      <c r="F469" s="13">
        <v>1.5258905122481384E-2</v>
      </c>
      <c r="G469" s="13">
        <v>3.8436670702116871E-2</v>
      </c>
      <c r="H469" s="13">
        <v>3.4573461873554596E-2</v>
      </c>
      <c r="I469" s="13">
        <v>7.9486288753636225E-2</v>
      </c>
      <c r="J469" s="13">
        <v>3.8138503569823672E-2</v>
      </c>
      <c r="K469" s="13">
        <v>2.3989140394726396E-2</v>
      </c>
      <c r="L469" s="13">
        <v>2.4836123877639987E-2</v>
      </c>
      <c r="M469" s="13">
        <v>1.6891505401355884E-16</v>
      </c>
      <c r="N469" s="13">
        <v>4.1942715568035152E-2</v>
      </c>
      <c r="O469" s="13">
        <v>0</v>
      </c>
      <c r="P469" s="13">
        <v>1.4408763192842162E-2</v>
      </c>
      <c r="Q469" s="13">
        <v>1.6448249466786188E-2</v>
      </c>
      <c r="R469" s="13">
        <v>2.5451760421694065E-2</v>
      </c>
      <c r="S469" s="13">
        <v>1.7380188896521011E-2</v>
      </c>
      <c r="T469" s="13">
        <v>2.5858935408661774E-2</v>
      </c>
      <c r="U469" s="13">
        <v>2.8120454966776683E-2</v>
      </c>
      <c r="V469" s="145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3" t="s">
        <v>271</v>
      </c>
      <c r="C470" s="28"/>
      <c r="D470" s="13">
        <v>3.3432822255475392E-2</v>
      </c>
      <c r="E470" s="13">
        <v>1.333829515606344E-2</v>
      </c>
      <c r="F470" s="13">
        <v>1.9653717958735717E-2</v>
      </c>
      <c r="G470" s="13">
        <v>-1.82388188572985E-2</v>
      </c>
      <c r="H470" s="13">
        <v>0.2311428743865902</v>
      </c>
      <c r="I470" s="13">
        <v>9.3193897361809608E-3</v>
      </c>
      <c r="J470" s="13">
        <v>-5.2686579599147465E-2</v>
      </c>
      <c r="K470" s="13">
        <v>-2.8857341105973489E-2</v>
      </c>
      <c r="L470" s="13">
        <v>-4.4074639413685168E-2</v>
      </c>
      <c r="M470" s="13">
        <v>0.24011938670657029</v>
      </c>
      <c r="N470" s="13">
        <v>-7.5651753427046886E-2</v>
      </c>
      <c r="O470" s="13">
        <v>3.3432822255475392E-2</v>
      </c>
      <c r="P470" s="13">
        <v>-2.3980112314273438E-2</v>
      </c>
      <c r="Q470" s="13">
        <v>1.278090369024576E-2</v>
      </c>
      <c r="R470" s="13">
        <v>-3.8855852148613756E-3</v>
      </c>
      <c r="S470" s="13">
        <v>4.1846757286322811E-2</v>
      </c>
      <c r="T470" s="13">
        <v>-3.2017923154037953E-2</v>
      </c>
      <c r="U470" s="13">
        <v>7.8903866434716141E-2</v>
      </c>
      <c r="V470" s="145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45" t="s">
        <v>272</v>
      </c>
      <c r="C471" s="46"/>
      <c r="D471" s="44">
        <v>0.54</v>
      </c>
      <c r="E471" s="44">
        <v>0.04</v>
      </c>
      <c r="F471" s="44">
        <v>0.18</v>
      </c>
      <c r="G471" s="44">
        <v>0.6</v>
      </c>
      <c r="H471" s="44">
        <v>4.5</v>
      </c>
      <c r="I471" s="44">
        <v>0.03</v>
      </c>
      <c r="J471" s="44">
        <v>1.31</v>
      </c>
      <c r="K471" s="44">
        <v>0.82</v>
      </c>
      <c r="L471" s="44">
        <v>1.1299999999999999</v>
      </c>
      <c r="M471" s="44">
        <v>4.79</v>
      </c>
      <c r="N471" s="44">
        <v>1.78</v>
      </c>
      <c r="O471" s="44">
        <v>0.54</v>
      </c>
      <c r="P471" s="44">
        <v>0.72</v>
      </c>
      <c r="Q471" s="44">
        <v>0.03</v>
      </c>
      <c r="R471" s="44">
        <v>0.31</v>
      </c>
      <c r="S471" s="44">
        <v>0.63</v>
      </c>
      <c r="T471" s="44">
        <v>0.88</v>
      </c>
      <c r="U471" s="44">
        <v>1.39</v>
      </c>
      <c r="V471" s="14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BM472" s="53"/>
    </row>
    <row r="473" spans="1:65" ht="15">
      <c r="B473" s="8" t="s">
        <v>573</v>
      </c>
      <c r="BM473" s="27" t="s">
        <v>66</v>
      </c>
    </row>
    <row r="474" spans="1:65" ht="15">
      <c r="A474" s="24" t="s">
        <v>17</v>
      </c>
      <c r="B474" s="18" t="s">
        <v>117</v>
      </c>
      <c r="C474" s="15" t="s">
        <v>118</v>
      </c>
      <c r="D474" s="16" t="s">
        <v>240</v>
      </c>
      <c r="E474" s="17" t="s">
        <v>240</v>
      </c>
      <c r="F474" s="17" t="s">
        <v>240</v>
      </c>
      <c r="G474" s="17" t="s">
        <v>240</v>
      </c>
      <c r="H474" s="17" t="s">
        <v>240</v>
      </c>
      <c r="I474" s="17" t="s">
        <v>240</v>
      </c>
      <c r="J474" s="17" t="s">
        <v>240</v>
      </c>
      <c r="K474" s="17" t="s">
        <v>240</v>
      </c>
      <c r="L474" s="17" t="s">
        <v>240</v>
      </c>
      <c r="M474" s="17" t="s">
        <v>240</v>
      </c>
      <c r="N474" s="17" t="s">
        <v>240</v>
      </c>
      <c r="O474" s="17" t="s">
        <v>240</v>
      </c>
      <c r="P474" s="17" t="s">
        <v>240</v>
      </c>
      <c r="Q474" s="145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241</v>
      </c>
      <c r="C475" s="9" t="s">
        <v>241</v>
      </c>
      <c r="D475" s="143" t="s">
        <v>243</v>
      </c>
      <c r="E475" s="144" t="s">
        <v>247</v>
      </c>
      <c r="F475" s="144" t="s">
        <v>248</v>
      </c>
      <c r="G475" s="144" t="s">
        <v>249</v>
      </c>
      <c r="H475" s="144" t="s">
        <v>251</v>
      </c>
      <c r="I475" s="144" t="s">
        <v>253</v>
      </c>
      <c r="J475" s="144" t="s">
        <v>254</v>
      </c>
      <c r="K475" s="144" t="s">
        <v>257</v>
      </c>
      <c r="L475" s="144" t="s">
        <v>258</v>
      </c>
      <c r="M475" s="144" t="s">
        <v>259</v>
      </c>
      <c r="N475" s="144" t="s">
        <v>260</v>
      </c>
      <c r="O475" s="144" t="s">
        <v>285</v>
      </c>
      <c r="P475" s="144" t="s">
        <v>261</v>
      </c>
      <c r="Q475" s="145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308</v>
      </c>
      <c r="E476" s="11" t="s">
        <v>103</v>
      </c>
      <c r="F476" s="11" t="s">
        <v>103</v>
      </c>
      <c r="G476" s="11" t="s">
        <v>103</v>
      </c>
      <c r="H476" s="11" t="s">
        <v>103</v>
      </c>
      <c r="I476" s="11" t="s">
        <v>308</v>
      </c>
      <c r="J476" s="11" t="s">
        <v>103</v>
      </c>
      <c r="K476" s="11" t="s">
        <v>103</v>
      </c>
      <c r="L476" s="11" t="s">
        <v>308</v>
      </c>
      <c r="M476" s="11" t="s">
        <v>100</v>
      </c>
      <c r="N476" s="11" t="s">
        <v>99</v>
      </c>
      <c r="O476" s="11" t="s">
        <v>308</v>
      </c>
      <c r="P476" s="11" t="s">
        <v>104</v>
      </c>
      <c r="Q476" s="145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2</v>
      </c>
    </row>
    <row r="477" spans="1:65">
      <c r="A477" s="29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145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3</v>
      </c>
    </row>
    <row r="478" spans="1:65">
      <c r="A478" s="29"/>
      <c r="B478" s="18">
        <v>1</v>
      </c>
      <c r="C478" s="14">
        <v>1</v>
      </c>
      <c r="D478" s="21">
        <v>7.5</v>
      </c>
      <c r="E478" s="140">
        <v>11</v>
      </c>
      <c r="F478" s="21">
        <v>7.530062</v>
      </c>
      <c r="G478" s="140">
        <v>8</v>
      </c>
      <c r="H478" s="21">
        <v>7.1</v>
      </c>
      <c r="I478" s="21">
        <v>7.9</v>
      </c>
      <c r="J478" s="21">
        <v>7.4</v>
      </c>
      <c r="K478" s="21">
        <v>7.9</v>
      </c>
      <c r="L478" s="21">
        <v>8</v>
      </c>
      <c r="M478" s="21">
        <v>8.1537030014515146</v>
      </c>
      <c r="N478" s="140">
        <v>9</v>
      </c>
      <c r="O478" s="21">
        <v>8.6999999999999993</v>
      </c>
      <c r="P478" s="140">
        <v>11</v>
      </c>
      <c r="Q478" s="145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>
        <v>1</v>
      </c>
      <c r="C479" s="9">
        <v>2</v>
      </c>
      <c r="D479" s="11">
        <v>7.5</v>
      </c>
      <c r="E479" s="141">
        <v>11</v>
      </c>
      <c r="F479" s="11">
        <v>7.3218166</v>
      </c>
      <c r="G479" s="141">
        <v>8</v>
      </c>
      <c r="H479" s="11">
        <v>7</v>
      </c>
      <c r="I479" s="11">
        <v>8</v>
      </c>
      <c r="J479" s="11">
        <v>7.4</v>
      </c>
      <c r="K479" s="11">
        <v>8</v>
      </c>
      <c r="L479" s="11">
        <v>8.1999999999999993</v>
      </c>
      <c r="M479" s="11">
        <v>7.7591811008551863</v>
      </c>
      <c r="N479" s="141">
        <v>10</v>
      </c>
      <c r="O479" s="11">
        <v>8.5</v>
      </c>
      <c r="P479" s="141">
        <v>11</v>
      </c>
      <c r="Q479" s="145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e">
        <v>#N/A</v>
      </c>
    </row>
    <row r="480" spans="1:65">
      <c r="A480" s="29"/>
      <c r="B480" s="19">
        <v>1</v>
      </c>
      <c r="C480" s="9">
        <v>3</v>
      </c>
      <c r="D480" s="11">
        <v>7.5</v>
      </c>
      <c r="E480" s="141">
        <v>11</v>
      </c>
      <c r="F480" s="11">
        <v>7.2158359999999995</v>
      </c>
      <c r="G480" s="141">
        <v>9</v>
      </c>
      <c r="H480" s="11">
        <v>7</v>
      </c>
      <c r="I480" s="11">
        <v>8</v>
      </c>
      <c r="J480" s="11">
        <v>7.3</v>
      </c>
      <c r="K480" s="11">
        <v>7.4</v>
      </c>
      <c r="L480" s="11">
        <v>7.9</v>
      </c>
      <c r="M480" s="11">
        <v>8.4808610452747644</v>
      </c>
      <c r="N480" s="141">
        <v>8</v>
      </c>
      <c r="O480" s="11">
        <v>8.3000000000000007</v>
      </c>
      <c r="P480" s="141">
        <v>11</v>
      </c>
      <c r="Q480" s="145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16</v>
      </c>
    </row>
    <row r="481" spans="1:65">
      <c r="A481" s="29"/>
      <c r="B481" s="19">
        <v>1</v>
      </c>
      <c r="C481" s="9">
        <v>4</v>
      </c>
      <c r="D481" s="11">
        <v>7.4</v>
      </c>
      <c r="E481" s="141">
        <v>15</v>
      </c>
      <c r="F481" s="11">
        <v>7.3754330000000001</v>
      </c>
      <c r="G481" s="141">
        <v>8</v>
      </c>
      <c r="H481" s="11">
        <v>6.9</v>
      </c>
      <c r="I481" s="11">
        <v>8.1</v>
      </c>
      <c r="J481" s="11">
        <v>7.1</v>
      </c>
      <c r="K481" s="11">
        <v>7.5</v>
      </c>
      <c r="L481" s="11">
        <v>8.1</v>
      </c>
      <c r="M481" s="11">
        <v>8.4402618584044529</v>
      </c>
      <c r="N481" s="141">
        <v>9</v>
      </c>
      <c r="O481" s="146">
        <v>9.1999999999999993</v>
      </c>
      <c r="P481" s="141" t="s">
        <v>96</v>
      </c>
      <c r="Q481" s="145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7.7051801055318556</v>
      </c>
    </row>
    <row r="482" spans="1:65">
      <c r="A482" s="29"/>
      <c r="B482" s="19">
        <v>1</v>
      </c>
      <c r="C482" s="9">
        <v>5</v>
      </c>
      <c r="D482" s="11">
        <v>7.4</v>
      </c>
      <c r="E482" s="141">
        <v>11</v>
      </c>
      <c r="F482" s="11">
        <v>7.4164848000000001</v>
      </c>
      <c r="G482" s="141">
        <v>8</v>
      </c>
      <c r="H482" s="11">
        <v>6.9</v>
      </c>
      <c r="I482" s="11">
        <v>8</v>
      </c>
      <c r="J482" s="11">
        <v>7.4</v>
      </c>
      <c r="K482" s="11">
        <v>7.5</v>
      </c>
      <c r="L482" s="11">
        <v>7.9</v>
      </c>
      <c r="M482" s="11">
        <v>8.1343326754209002</v>
      </c>
      <c r="N482" s="141">
        <v>8</v>
      </c>
      <c r="O482" s="11">
        <v>8.1999999999999993</v>
      </c>
      <c r="P482" s="141">
        <v>12</v>
      </c>
      <c r="Q482" s="145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97</v>
      </c>
    </row>
    <row r="483" spans="1:65">
      <c r="A483" s="29"/>
      <c r="B483" s="19">
        <v>1</v>
      </c>
      <c r="C483" s="9">
        <v>6</v>
      </c>
      <c r="D483" s="11">
        <v>7.5</v>
      </c>
      <c r="E483" s="141">
        <v>11</v>
      </c>
      <c r="F483" s="11">
        <v>7.3958602000000004</v>
      </c>
      <c r="G483" s="141">
        <v>8</v>
      </c>
      <c r="H483" s="11">
        <v>7</v>
      </c>
      <c r="I483" s="11">
        <v>8</v>
      </c>
      <c r="J483" s="11">
        <v>7.5</v>
      </c>
      <c r="K483" s="11">
        <v>7.9</v>
      </c>
      <c r="L483" s="11">
        <v>8</v>
      </c>
      <c r="M483" s="11">
        <v>7.8358934173133648</v>
      </c>
      <c r="N483" s="141">
        <v>10</v>
      </c>
      <c r="O483" s="11">
        <v>7.9</v>
      </c>
      <c r="P483" s="141">
        <v>12</v>
      </c>
      <c r="Q483" s="145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9"/>
      <c r="B484" s="20" t="s">
        <v>268</v>
      </c>
      <c r="C484" s="12"/>
      <c r="D484" s="22">
        <v>7.4666666666666659</v>
      </c>
      <c r="E484" s="22">
        <v>11.666666666666666</v>
      </c>
      <c r="F484" s="22">
        <v>7.3759154333333337</v>
      </c>
      <c r="G484" s="22">
        <v>8.1666666666666661</v>
      </c>
      <c r="H484" s="22">
        <v>6.9833333333333334</v>
      </c>
      <c r="I484" s="22">
        <v>8</v>
      </c>
      <c r="J484" s="22">
        <v>7.3500000000000005</v>
      </c>
      <c r="K484" s="22">
        <v>7.6999999999999993</v>
      </c>
      <c r="L484" s="22">
        <v>8.0166666666666675</v>
      </c>
      <c r="M484" s="22">
        <v>8.1340388497866964</v>
      </c>
      <c r="N484" s="22">
        <v>9</v>
      </c>
      <c r="O484" s="22">
        <v>8.4666666666666668</v>
      </c>
      <c r="P484" s="22">
        <v>11.4</v>
      </c>
      <c r="Q484" s="145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9"/>
      <c r="B485" s="3" t="s">
        <v>269</v>
      </c>
      <c r="C485" s="28"/>
      <c r="D485" s="11">
        <v>7.5</v>
      </c>
      <c r="E485" s="11">
        <v>11</v>
      </c>
      <c r="F485" s="11">
        <v>7.3856466000000003</v>
      </c>
      <c r="G485" s="11">
        <v>8</v>
      </c>
      <c r="H485" s="11">
        <v>7</v>
      </c>
      <c r="I485" s="11">
        <v>8</v>
      </c>
      <c r="J485" s="11">
        <v>7.4</v>
      </c>
      <c r="K485" s="11">
        <v>7.7</v>
      </c>
      <c r="L485" s="11">
        <v>8</v>
      </c>
      <c r="M485" s="11">
        <v>8.1440178384362074</v>
      </c>
      <c r="N485" s="11">
        <v>9</v>
      </c>
      <c r="O485" s="11">
        <v>8.4</v>
      </c>
      <c r="P485" s="11">
        <v>11</v>
      </c>
      <c r="Q485" s="145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9"/>
      <c r="B486" s="3" t="s">
        <v>270</v>
      </c>
      <c r="C486" s="28"/>
      <c r="D486" s="23">
        <v>5.1639777949432045E-2</v>
      </c>
      <c r="E486" s="23">
        <v>1.6329931618554543</v>
      </c>
      <c r="F486" s="23">
        <v>0.1042661716286865</v>
      </c>
      <c r="G486" s="23">
        <v>0.40824829046386302</v>
      </c>
      <c r="H486" s="23">
        <v>7.5277265270907834E-2</v>
      </c>
      <c r="I486" s="23">
        <v>6.3245553203367361E-2</v>
      </c>
      <c r="J486" s="23">
        <v>0.13784048752090244</v>
      </c>
      <c r="K486" s="23">
        <v>0.26076809620810598</v>
      </c>
      <c r="L486" s="23">
        <v>0.1169045194450008</v>
      </c>
      <c r="M486" s="23">
        <v>0.29794427744898322</v>
      </c>
      <c r="N486" s="23">
        <v>0.89442719099991586</v>
      </c>
      <c r="O486" s="23">
        <v>0.45018514709690982</v>
      </c>
      <c r="P486" s="23">
        <v>0.54772255750516619</v>
      </c>
      <c r="Q486" s="227"/>
      <c r="R486" s="228"/>
      <c r="S486" s="228"/>
      <c r="T486" s="228"/>
      <c r="U486" s="228"/>
      <c r="V486" s="228"/>
      <c r="W486" s="228"/>
      <c r="X486" s="228"/>
      <c r="Y486" s="228"/>
      <c r="Z486" s="228"/>
      <c r="AA486" s="228"/>
      <c r="AB486" s="228"/>
      <c r="AC486" s="228"/>
      <c r="AD486" s="228"/>
      <c r="AE486" s="228"/>
      <c r="AF486" s="228"/>
      <c r="AG486" s="228"/>
      <c r="AH486" s="228"/>
      <c r="AI486" s="228"/>
      <c r="AJ486" s="228"/>
      <c r="AK486" s="228"/>
      <c r="AL486" s="228"/>
      <c r="AM486" s="228"/>
      <c r="AN486" s="228"/>
      <c r="AO486" s="228"/>
      <c r="AP486" s="228"/>
      <c r="AQ486" s="228"/>
      <c r="AR486" s="228"/>
      <c r="AS486" s="228"/>
      <c r="AT486" s="228"/>
      <c r="AU486" s="228"/>
      <c r="AV486" s="228"/>
      <c r="AW486" s="228"/>
      <c r="AX486" s="228"/>
      <c r="AY486" s="228"/>
      <c r="AZ486" s="228"/>
      <c r="BA486" s="228"/>
      <c r="BB486" s="228"/>
      <c r="BC486" s="228"/>
      <c r="BD486" s="228"/>
      <c r="BE486" s="228"/>
      <c r="BF486" s="228"/>
      <c r="BG486" s="228"/>
      <c r="BH486" s="228"/>
      <c r="BI486" s="228"/>
      <c r="BJ486" s="228"/>
      <c r="BK486" s="228"/>
      <c r="BL486" s="228"/>
      <c r="BM486" s="54"/>
    </row>
    <row r="487" spans="1:65">
      <c r="A487" s="29"/>
      <c r="B487" s="3" t="s">
        <v>86</v>
      </c>
      <c r="C487" s="28"/>
      <c r="D487" s="13">
        <v>6.9160416896560783E-3</v>
      </c>
      <c r="E487" s="13">
        <v>0.13997084244475322</v>
      </c>
      <c r="F487" s="13">
        <v>1.4136031326699524E-2</v>
      </c>
      <c r="G487" s="13">
        <v>4.9989586587411802E-2</v>
      </c>
      <c r="H487" s="13">
        <v>1.0779560659318545E-2</v>
      </c>
      <c r="I487" s="13">
        <v>7.9056941504209201E-3</v>
      </c>
      <c r="J487" s="13">
        <v>1.8753807825973121E-2</v>
      </c>
      <c r="K487" s="13">
        <v>3.3865986520533249E-2</v>
      </c>
      <c r="L487" s="13">
        <v>1.4582684338253736E-2</v>
      </c>
      <c r="M487" s="13">
        <v>3.6629315761971849E-2</v>
      </c>
      <c r="N487" s="13">
        <v>9.9380798999990652E-2</v>
      </c>
      <c r="O487" s="13">
        <v>5.3171474066564153E-2</v>
      </c>
      <c r="P487" s="13">
        <v>4.8045838377646158E-2</v>
      </c>
      <c r="Q487" s="145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271</v>
      </c>
      <c r="C488" s="28"/>
      <c r="D488" s="13">
        <v>-3.0954946620125212E-2</v>
      </c>
      <c r="E488" s="13">
        <v>0.51413289590605427</v>
      </c>
      <c r="F488" s="13">
        <v>-4.2732897568757644E-2</v>
      </c>
      <c r="G488" s="13">
        <v>5.9893027134237942E-2</v>
      </c>
      <c r="H488" s="13">
        <v>-9.3683309450518837E-2</v>
      </c>
      <c r="I488" s="13">
        <v>3.826255719272309E-2</v>
      </c>
      <c r="J488" s="13">
        <v>-4.6096275579185608E-2</v>
      </c>
      <c r="K488" s="13">
        <v>-6.7228870200419788E-4</v>
      </c>
      <c r="L488" s="13">
        <v>4.0425604186874686E-2</v>
      </c>
      <c r="M488" s="13">
        <v>5.5658497060561363E-2</v>
      </c>
      <c r="N488" s="13">
        <v>0.16804537684181353</v>
      </c>
      <c r="O488" s="13">
        <v>9.8827873028965341E-2</v>
      </c>
      <c r="P488" s="13">
        <v>0.47952414399963028</v>
      </c>
      <c r="Q488" s="145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272</v>
      </c>
      <c r="C489" s="46"/>
      <c r="D489" s="44">
        <v>0.49</v>
      </c>
      <c r="E489" s="44" t="s">
        <v>273</v>
      </c>
      <c r="F489" s="44">
        <v>0.67</v>
      </c>
      <c r="G489" s="44" t="s">
        <v>273</v>
      </c>
      <c r="H489" s="44">
        <v>1.49</v>
      </c>
      <c r="I489" s="44">
        <v>0.62</v>
      </c>
      <c r="J489" s="44">
        <v>0.73</v>
      </c>
      <c r="K489" s="44">
        <v>0</v>
      </c>
      <c r="L489" s="44">
        <v>0.66</v>
      </c>
      <c r="M489" s="44">
        <v>0.9</v>
      </c>
      <c r="N489" s="44" t="s">
        <v>273</v>
      </c>
      <c r="O489" s="44">
        <v>1.6</v>
      </c>
      <c r="P489" s="44" t="s">
        <v>273</v>
      </c>
      <c r="Q489" s="145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 t="s">
        <v>314</v>
      </c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BM490" s="53"/>
    </row>
    <row r="491" spans="1:65">
      <c r="BM491" s="53"/>
    </row>
    <row r="492" spans="1:65" ht="15">
      <c r="B492" s="8" t="s">
        <v>574</v>
      </c>
      <c r="BM492" s="27" t="s">
        <v>274</v>
      </c>
    </row>
    <row r="493" spans="1:65" ht="15">
      <c r="A493" s="24" t="s">
        <v>20</v>
      </c>
      <c r="B493" s="18" t="s">
        <v>117</v>
      </c>
      <c r="C493" s="15" t="s">
        <v>118</v>
      </c>
      <c r="D493" s="16" t="s">
        <v>240</v>
      </c>
      <c r="E493" s="17" t="s">
        <v>240</v>
      </c>
      <c r="F493" s="17" t="s">
        <v>240</v>
      </c>
      <c r="G493" s="17" t="s">
        <v>240</v>
      </c>
      <c r="H493" s="17" t="s">
        <v>240</v>
      </c>
      <c r="I493" s="17" t="s">
        <v>240</v>
      </c>
      <c r="J493" s="17" t="s">
        <v>240</v>
      </c>
      <c r="K493" s="17" t="s">
        <v>240</v>
      </c>
      <c r="L493" s="17" t="s">
        <v>240</v>
      </c>
      <c r="M493" s="17" t="s">
        <v>240</v>
      </c>
      <c r="N493" s="17" t="s">
        <v>240</v>
      </c>
      <c r="O493" s="17" t="s">
        <v>240</v>
      </c>
      <c r="P493" s="145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241</v>
      </c>
      <c r="C494" s="9" t="s">
        <v>241</v>
      </c>
      <c r="D494" s="143" t="s">
        <v>243</v>
      </c>
      <c r="E494" s="144" t="s">
        <v>245</v>
      </c>
      <c r="F494" s="144" t="s">
        <v>247</v>
      </c>
      <c r="G494" s="144" t="s">
        <v>248</v>
      </c>
      <c r="H494" s="144" t="s">
        <v>249</v>
      </c>
      <c r="I494" s="144" t="s">
        <v>251</v>
      </c>
      <c r="J494" s="144" t="s">
        <v>254</v>
      </c>
      <c r="K494" s="144" t="s">
        <v>257</v>
      </c>
      <c r="L494" s="144" t="s">
        <v>258</v>
      </c>
      <c r="M494" s="144" t="s">
        <v>283</v>
      </c>
      <c r="N494" s="144" t="s">
        <v>285</v>
      </c>
      <c r="O494" s="144" t="s">
        <v>261</v>
      </c>
      <c r="P494" s="145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3</v>
      </c>
    </row>
    <row r="495" spans="1:65">
      <c r="A495" s="29"/>
      <c r="B495" s="19"/>
      <c r="C495" s="9"/>
      <c r="D495" s="10" t="s">
        <v>308</v>
      </c>
      <c r="E495" s="11" t="s">
        <v>103</v>
      </c>
      <c r="F495" s="11" t="s">
        <v>103</v>
      </c>
      <c r="G495" s="11" t="s">
        <v>103</v>
      </c>
      <c r="H495" s="11" t="s">
        <v>103</v>
      </c>
      <c r="I495" s="11" t="s">
        <v>103</v>
      </c>
      <c r="J495" s="11" t="s">
        <v>104</v>
      </c>
      <c r="K495" s="11" t="s">
        <v>104</v>
      </c>
      <c r="L495" s="11" t="s">
        <v>308</v>
      </c>
      <c r="M495" s="11" t="s">
        <v>103</v>
      </c>
      <c r="N495" s="11" t="s">
        <v>308</v>
      </c>
      <c r="O495" s="11" t="s">
        <v>104</v>
      </c>
      <c r="P495" s="145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145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8">
        <v>1</v>
      </c>
      <c r="C497" s="14">
        <v>1</v>
      </c>
      <c r="D497" s="21">
        <v>3.4</v>
      </c>
      <c r="E497" s="21">
        <v>7</v>
      </c>
      <c r="F497" s="140">
        <v>33</v>
      </c>
      <c r="G497" s="21">
        <v>6.2599010000000002</v>
      </c>
      <c r="H497" s="140" t="s">
        <v>107</v>
      </c>
      <c r="I497" s="140" t="s">
        <v>96</v>
      </c>
      <c r="J497" s="140" t="s">
        <v>96</v>
      </c>
      <c r="K497" s="140" t="s">
        <v>96</v>
      </c>
      <c r="L497" s="21">
        <v>7.2</v>
      </c>
      <c r="M497" s="21">
        <v>7.1167027896073547</v>
      </c>
      <c r="N497" s="140" t="s">
        <v>96</v>
      </c>
      <c r="O497" s="21">
        <v>14</v>
      </c>
      <c r="P497" s="145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>
        <v>1</v>
      </c>
      <c r="C498" s="9">
        <v>2</v>
      </c>
      <c r="D498" s="146">
        <v>4.0999999999999996</v>
      </c>
      <c r="E498" s="11">
        <v>10</v>
      </c>
      <c r="F498" s="141">
        <v>19</v>
      </c>
      <c r="G498" s="11">
        <v>6.1214979999999999</v>
      </c>
      <c r="H498" s="141" t="s">
        <v>107</v>
      </c>
      <c r="I498" s="141" t="s">
        <v>96</v>
      </c>
      <c r="J498" s="141" t="s">
        <v>96</v>
      </c>
      <c r="K498" s="141" t="s">
        <v>96</v>
      </c>
      <c r="L498" s="11">
        <v>6.8</v>
      </c>
      <c r="M498" s="11">
        <v>6.8151732013068127</v>
      </c>
      <c r="N498" s="141" t="s">
        <v>96</v>
      </c>
      <c r="O498" s="11">
        <v>12</v>
      </c>
      <c r="P498" s="145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11</v>
      </c>
    </row>
    <row r="499" spans="1:65">
      <c r="A499" s="29"/>
      <c r="B499" s="19">
        <v>1</v>
      </c>
      <c r="C499" s="9">
        <v>3</v>
      </c>
      <c r="D499" s="11" t="s">
        <v>311</v>
      </c>
      <c r="E499" s="11">
        <v>9</v>
      </c>
      <c r="F499" s="141">
        <v>178</v>
      </c>
      <c r="G499" s="11">
        <v>6.1563042000000001</v>
      </c>
      <c r="H499" s="141" t="s">
        <v>107</v>
      </c>
      <c r="I499" s="141" t="s">
        <v>96</v>
      </c>
      <c r="J499" s="141" t="s">
        <v>96</v>
      </c>
      <c r="K499" s="141" t="s">
        <v>96</v>
      </c>
      <c r="L499" s="11">
        <v>7.2</v>
      </c>
      <c r="M499" s="11">
        <v>6.4567089890809575</v>
      </c>
      <c r="N499" s="141" t="s">
        <v>96</v>
      </c>
      <c r="O499" s="146">
        <v>42</v>
      </c>
      <c r="P499" s="145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16</v>
      </c>
    </row>
    <row r="500" spans="1:65">
      <c r="A500" s="29"/>
      <c r="B500" s="19">
        <v>1</v>
      </c>
      <c r="C500" s="9">
        <v>4</v>
      </c>
      <c r="D500" s="11" t="s">
        <v>311</v>
      </c>
      <c r="E500" s="11">
        <v>7</v>
      </c>
      <c r="F500" s="141">
        <v>40</v>
      </c>
      <c r="G500" s="11">
        <v>6.2476599999999998</v>
      </c>
      <c r="H500" s="141" t="s">
        <v>107</v>
      </c>
      <c r="I500" s="141" t="s">
        <v>96</v>
      </c>
      <c r="J500" s="141" t="s">
        <v>96</v>
      </c>
      <c r="K500" s="141" t="s">
        <v>96</v>
      </c>
      <c r="L500" s="11">
        <v>7</v>
      </c>
      <c r="M500" s="11">
        <v>7.2567165879106703</v>
      </c>
      <c r="N500" s="141" t="s">
        <v>96</v>
      </c>
      <c r="O500" s="11">
        <v>11</v>
      </c>
      <c r="P500" s="145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6.98364657135836</v>
      </c>
    </row>
    <row r="501" spans="1:65">
      <c r="A501" s="29"/>
      <c r="B501" s="19">
        <v>1</v>
      </c>
      <c r="C501" s="9">
        <v>5</v>
      </c>
      <c r="D501" s="11" t="s">
        <v>311</v>
      </c>
      <c r="E501" s="11">
        <v>11</v>
      </c>
      <c r="F501" s="141">
        <v>21</v>
      </c>
      <c r="G501" s="11">
        <v>6.2081777999999996</v>
      </c>
      <c r="H501" s="141" t="s">
        <v>107</v>
      </c>
      <c r="I501" s="141" t="s">
        <v>96</v>
      </c>
      <c r="J501" s="141" t="s">
        <v>96</v>
      </c>
      <c r="K501" s="141" t="s">
        <v>96</v>
      </c>
      <c r="L501" s="11">
        <v>6.6</v>
      </c>
      <c r="M501" s="11">
        <v>6.4374314468993736</v>
      </c>
      <c r="N501" s="141" t="s">
        <v>96</v>
      </c>
      <c r="O501" s="11">
        <v>14</v>
      </c>
      <c r="P501" s="145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17</v>
      </c>
    </row>
    <row r="502" spans="1:65">
      <c r="A502" s="29"/>
      <c r="B502" s="19">
        <v>1</v>
      </c>
      <c r="C502" s="9">
        <v>6</v>
      </c>
      <c r="D502" s="11" t="s">
        <v>311</v>
      </c>
      <c r="E502" s="11">
        <v>9</v>
      </c>
      <c r="F502" s="141">
        <v>70</v>
      </c>
      <c r="G502" s="11">
        <v>6.3090609999999998</v>
      </c>
      <c r="H502" s="141" t="s">
        <v>107</v>
      </c>
      <c r="I502" s="141" t="s">
        <v>96</v>
      </c>
      <c r="J502" s="141" t="s">
        <v>96</v>
      </c>
      <c r="K502" s="141" t="s">
        <v>96</v>
      </c>
      <c r="L502" s="11">
        <v>6.9</v>
      </c>
      <c r="M502" s="11">
        <v>6.8459415540959281</v>
      </c>
      <c r="N502" s="141" t="s">
        <v>96</v>
      </c>
      <c r="O502" s="11" t="s">
        <v>96</v>
      </c>
      <c r="P502" s="145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9"/>
      <c r="B503" s="20" t="s">
        <v>268</v>
      </c>
      <c r="C503" s="12"/>
      <c r="D503" s="22">
        <v>3.75</v>
      </c>
      <c r="E503" s="22">
        <v>8.8333333333333339</v>
      </c>
      <c r="F503" s="22">
        <v>60.166666666666664</v>
      </c>
      <c r="G503" s="22">
        <v>6.2171003333333337</v>
      </c>
      <c r="H503" s="22" t="s">
        <v>632</v>
      </c>
      <c r="I503" s="22" t="s">
        <v>632</v>
      </c>
      <c r="J503" s="22" t="s">
        <v>632</v>
      </c>
      <c r="K503" s="22" t="s">
        <v>632</v>
      </c>
      <c r="L503" s="22">
        <v>6.9499999999999993</v>
      </c>
      <c r="M503" s="22">
        <v>6.8214457614835169</v>
      </c>
      <c r="N503" s="22" t="s">
        <v>632</v>
      </c>
      <c r="O503" s="22">
        <v>18.600000000000001</v>
      </c>
      <c r="P503" s="145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9"/>
      <c r="B504" s="3" t="s">
        <v>269</v>
      </c>
      <c r="C504" s="28"/>
      <c r="D504" s="11">
        <v>3.75</v>
      </c>
      <c r="E504" s="11">
        <v>9</v>
      </c>
      <c r="F504" s="11">
        <v>36.5</v>
      </c>
      <c r="G504" s="11">
        <v>6.2279188999999997</v>
      </c>
      <c r="H504" s="11" t="s">
        <v>632</v>
      </c>
      <c r="I504" s="11" t="s">
        <v>632</v>
      </c>
      <c r="J504" s="11" t="s">
        <v>632</v>
      </c>
      <c r="K504" s="11" t="s">
        <v>632</v>
      </c>
      <c r="L504" s="11">
        <v>6.95</v>
      </c>
      <c r="M504" s="11">
        <v>6.8305573777013704</v>
      </c>
      <c r="N504" s="11" t="s">
        <v>632</v>
      </c>
      <c r="O504" s="11">
        <v>14</v>
      </c>
      <c r="P504" s="145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9"/>
      <c r="B505" s="3" t="s">
        <v>270</v>
      </c>
      <c r="C505" s="28"/>
      <c r="D505" s="23">
        <v>0.49497474683058307</v>
      </c>
      <c r="E505" s="23">
        <v>1.6020819787597209</v>
      </c>
      <c r="F505" s="23">
        <v>60.588502759737068</v>
      </c>
      <c r="G505" s="23">
        <v>6.9481137117657063E-2</v>
      </c>
      <c r="H505" s="23" t="s">
        <v>632</v>
      </c>
      <c r="I505" s="23" t="s">
        <v>632</v>
      </c>
      <c r="J505" s="23" t="s">
        <v>632</v>
      </c>
      <c r="K505" s="23" t="s">
        <v>632</v>
      </c>
      <c r="L505" s="23">
        <v>0.23452078799117165</v>
      </c>
      <c r="M505" s="23">
        <v>0.3339990122171454</v>
      </c>
      <c r="N505" s="23" t="s">
        <v>632</v>
      </c>
      <c r="O505" s="23">
        <v>13.145341380123988</v>
      </c>
      <c r="P505" s="145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9"/>
      <c r="B506" s="3" t="s">
        <v>86</v>
      </c>
      <c r="C506" s="28"/>
      <c r="D506" s="13">
        <v>0.13199326582148882</v>
      </c>
      <c r="E506" s="13">
        <v>0.18136777118034575</v>
      </c>
      <c r="F506" s="13">
        <v>1.0070111262006161</v>
      </c>
      <c r="G506" s="13">
        <v>1.1175810810890413E-2</v>
      </c>
      <c r="H506" s="13" t="s">
        <v>632</v>
      </c>
      <c r="I506" s="13" t="s">
        <v>632</v>
      </c>
      <c r="J506" s="13" t="s">
        <v>632</v>
      </c>
      <c r="K506" s="13" t="s">
        <v>632</v>
      </c>
      <c r="L506" s="13">
        <v>3.3743998272111032E-2</v>
      </c>
      <c r="M506" s="13">
        <v>4.8963082592114293E-2</v>
      </c>
      <c r="N506" s="13" t="s">
        <v>632</v>
      </c>
      <c r="O506" s="13">
        <v>0.70673878387763367</v>
      </c>
      <c r="P506" s="145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3" t="s">
        <v>271</v>
      </c>
      <c r="C507" s="28"/>
      <c r="D507" s="13">
        <v>-0.46303124568478793</v>
      </c>
      <c r="E507" s="13">
        <v>0.26485973238694394</v>
      </c>
      <c r="F507" s="13">
        <v>7.6153653470129576</v>
      </c>
      <c r="G507" s="13">
        <v>-0.10976303428194945</v>
      </c>
      <c r="H507" s="13" t="s">
        <v>632</v>
      </c>
      <c r="I507" s="13" t="s">
        <v>632</v>
      </c>
      <c r="J507" s="13" t="s">
        <v>632</v>
      </c>
      <c r="K507" s="13" t="s">
        <v>632</v>
      </c>
      <c r="L507" s="13">
        <v>-4.8179086691404471E-3</v>
      </c>
      <c r="M507" s="13">
        <v>-2.3225804487310153E-2</v>
      </c>
      <c r="N507" s="13" t="s">
        <v>632</v>
      </c>
      <c r="O507" s="13">
        <v>1.6633650214034517</v>
      </c>
      <c r="P507" s="145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45" t="s">
        <v>272</v>
      </c>
      <c r="C508" s="46"/>
      <c r="D508" s="44">
        <v>1.77</v>
      </c>
      <c r="E508" s="44">
        <v>1.7</v>
      </c>
      <c r="F508" s="44">
        <v>28.81</v>
      </c>
      <c r="G508" s="44">
        <v>0.32</v>
      </c>
      <c r="H508" s="44">
        <v>2.7</v>
      </c>
      <c r="I508" s="44">
        <v>0.32</v>
      </c>
      <c r="J508" s="44">
        <v>0.32</v>
      </c>
      <c r="K508" s="44">
        <v>0.32</v>
      </c>
      <c r="L508" s="44">
        <v>0.71</v>
      </c>
      <c r="M508" s="44">
        <v>0.64</v>
      </c>
      <c r="N508" s="44">
        <v>0.32</v>
      </c>
      <c r="O508" s="44">
        <v>5.66</v>
      </c>
      <c r="P508" s="145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B509" s="3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BM509" s="53"/>
    </row>
    <row r="510" spans="1:65" ht="15">
      <c r="B510" s="8" t="s">
        <v>514</v>
      </c>
      <c r="BM510" s="27" t="s">
        <v>66</v>
      </c>
    </row>
    <row r="511" spans="1:65" ht="15">
      <c r="A511" s="24" t="s">
        <v>23</v>
      </c>
      <c r="B511" s="18" t="s">
        <v>117</v>
      </c>
      <c r="C511" s="15" t="s">
        <v>118</v>
      </c>
      <c r="D511" s="16" t="s">
        <v>240</v>
      </c>
      <c r="E511" s="17" t="s">
        <v>240</v>
      </c>
      <c r="F511" s="17" t="s">
        <v>240</v>
      </c>
      <c r="G511" s="17" t="s">
        <v>240</v>
      </c>
      <c r="H511" s="17" t="s">
        <v>240</v>
      </c>
      <c r="I511" s="17" t="s">
        <v>240</v>
      </c>
      <c r="J511" s="17" t="s">
        <v>240</v>
      </c>
      <c r="K511" s="17" t="s">
        <v>240</v>
      </c>
      <c r="L511" s="17" t="s">
        <v>240</v>
      </c>
      <c r="M511" s="17" t="s">
        <v>240</v>
      </c>
      <c r="N511" s="145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241</v>
      </c>
      <c r="C512" s="9" t="s">
        <v>241</v>
      </c>
      <c r="D512" s="143" t="s">
        <v>247</v>
      </c>
      <c r="E512" s="144" t="s">
        <v>249</v>
      </c>
      <c r="F512" s="144" t="s">
        <v>251</v>
      </c>
      <c r="G512" s="144" t="s">
        <v>253</v>
      </c>
      <c r="H512" s="144" t="s">
        <v>254</v>
      </c>
      <c r="I512" s="144" t="s">
        <v>257</v>
      </c>
      <c r="J512" s="144" t="s">
        <v>258</v>
      </c>
      <c r="K512" s="144" t="s">
        <v>259</v>
      </c>
      <c r="L512" s="144" t="s">
        <v>260</v>
      </c>
      <c r="M512" s="144" t="s">
        <v>285</v>
      </c>
      <c r="N512" s="145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3</v>
      </c>
    </row>
    <row r="513" spans="1:65">
      <c r="A513" s="29"/>
      <c r="B513" s="19"/>
      <c r="C513" s="9"/>
      <c r="D513" s="10" t="s">
        <v>103</v>
      </c>
      <c r="E513" s="11" t="s">
        <v>99</v>
      </c>
      <c r="F513" s="11" t="s">
        <v>103</v>
      </c>
      <c r="G513" s="11" t="s">
        <v>308</v>
      </c>
      <c r="H513" s="11" t="s">
        <v>103</v>
      </c>
      <c r="I513" s="11" t="s">
        <v>103</v>
      </c>
      <c r="J513" s="11" t="s">
        <v>308</v>
      </c>
      <c r="K513" s="11" t="s">
        <v>100</v>
      </c>
      <c r="L513" s="11" t="s">
        <v>99</v>
      </c>
      <c r="M513" s="11" t="s">
        <v>308</v>
      </c>
      <c r="N513" s="145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2</v>
      </c>
    </row>
    <row r="514" spans="1:65">
      <c r="A514" s="29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145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8">
        <v>1</v>
      </c>
      <c r="C515" s="14">
        <v>1</v>
      </c>
      <c r="D515" s="140" t="s">
        <v>108</v>
      </c>
      <c r="E515" s="140">
        <v>1.6</v>
      </c>
      <c r="F515" s="21">
        <v>0.12</v>
      </c>
      <c r="G515" s="21">
        <v>0.16</v>
      </c>
      <c r="H515" s="140">
        <v>0.2</v>
      </c>
      <c r="I515" s="21">
        <v>0.13</v>
      </c>
      <c r="J515" s="21">
        <v>0.12</v>
      </c>
      <c r="K515" s="140" t="s">
        <v>97</v>
      </c>
      <c r="L515" s="140">
        <v>0.11</v>
      </c>
      <c r="M515" s="21">
        <v>0.14000000000000001</v>
      </c>
      <c r="N515" s="145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>
        <v>1</v>
      </c>
      <c r="C516" s="9">
        <v>2</v>
      </c>
      <c r="D516" s="141" t="s">
        <v>108</v>
      </c>
      <c r="E516" s="141">
        <v>1.64</v>
      </c>
      <c r="F516" s="11">
        <v>0.14000000000000001</v>
      </c>
      <c r="G516" s="11">
        <v>0.16</v>
      </c>
      <c r="H516" s="141">
        <v>0.2</v>
      </c>
      <c r="I516" s="11">
        <v>0.12</v>
      </c>
      <c r="J516" s="11">
        <v>0.12</v>
      </c>
      <c r="K516" s="141" t="s">
        <v>97</v>
      </c>
      <c r="L516" s="141">
        <v>7.0000000000000007E-2</v>
      </c>
      <c r="M516" s="11">
        <v>0.14000000000000001</v>
      </c>
      <c r="N516" s="145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e">
        <v>#N/A</v>
      </c>
    </row>
    <row r="517" spans="1:65">
      <c r="A517" s="29"/>
      <c r="B517" s="19">
        <v>1</v>
      </c>
      <c r="C517" s="9">
        <v>3</v>
      </c>
      <c r="D517" s="141" t="s">
        <v>108</v>
      </c>
      <c r="E517" s="141">
        <v>1.99</v>
      </c>
      <c r="F517" s="11">
        <v>0.12</v>
      </c>
      <c r="G517" s="11">
        <v>0.16</v>
      </c>
      <c r="H517" s="141">
        <v>0.2</v>
      </c>
      <c r="I517" s="11">
        <v>0.13</v>
      </c>
      <c r="J517" s="11">
        <v>0.12</v>
      </c>
      <c r="K517" s="141" t="s">
        <v>97</v>
      </c>
      <c r="L517" s="141">
        <v>7.0000000000000007E-2</v>
      </c>
      <c r="M517" s="11">
        <v>0.15</v>
      </c>
      <c r="N517" s="145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16</v>
      </c>
    </row>
    <row r="518" spans="1:65">
      <c r="A518" s="29"/>
      <c r="B518" s="19">
        <v>1</v>
      </c>
      <c r="C518" s="9">
        <v>4</v>
      </c>
      <c r="D518" s="141" t="s">
        <v>108</v>
      </c>
      <c r="E518" s="141">
        <v>1.9699999999999998</v>
      </c>
      <c r="F518" s="11">
        <v>0.11</v>
      </c>
      <c r="G518" s="11">
        <v>0.15</v>
      </c>
      <c r="H518" s="141">
        <v>0.2</v>
      </c>
      <c r="I518" s="11">
        <v>0.12</v>
      </c>
      <c r="J518" s="11">
        <v>0.12</v>
      </c>
      <c r="K518" s="141" t="s">
        <v>97</v>
      </c>
      <c r="L518" s="141">
        <v>0.09</v>
      </c>
      <c r="M518" s="11">
        <v>0.14000000000000001</v>
      </c>
      <c r="N518" s="145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0.13366666666666666</v>
      </c>
    </row>
    <row r="519" spans="1:65">
      <c r="A519" s="29"/>
      <c r="B519" s="19">
        <v>1</v>
      </c>
      <c r="C519" s="9">
        <v>5</v>
      </c>
      <c r="D519" s="141" t="s">
        <v>108</v>
      </c>
      <c r="E519" s="141">
        <v>2</v>
      </c>
      <c r="F519" s="11">
        <v>0.11</v>
      </c>
      <c r="G519" s="11">
        <v>0.16</v>
      </c>
      <c r="H519" s="141">
        <v>0.2</v>
      </c>
      <c r="I519" s="11">
        <v>0.13</v>
      </c>
      <c r="J519" s="11">
        <v>0.12</v>
      </c>
      <c r="K519" s="141" t="s">
        <v>97</v>
      </c>
      <c r="L519" s="141">
        <v>0.08</v>
      </c>
      <c r="M519" s="11">
        <v>0.14000000000000001</v>
      </c>
      <c r="N519" s="145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98</v>
      </c>
    </row>
    <row r="520" spans="1:65">
      <c r="A520" s="29"/>
      <c r="B520" s="19">
        <v>1</v>
      </c>
      <c r="C520" s="9">
        <v>6</v>
      </c>
      <c r="D520" s="141" t="s">
        <v>108</v>
      </c>
      <c r="E520" s="141">
        <v>1.6</v>
      </c>
      <c r="F520" s="11">
        <v>0.12</v>
      </c>
      <c r="G520" s="11">
        <v>0.17</v>
      </c>
      <c r="H520" s="141">
        <v>0.2</v>
      </c>
      <c r="I520" s="11">
        <v>0.13</v>
      </c>
      <c r="J520" s="11">
        <v>0.12</v>
      </c>
      <c r="K520" s="141" t="s">
        <v>97</v>
      </c>
      <c r="L520" s="141">
        <v>0.05</v>
      </c>
      <c r="M520" s="11">
        <v>0.14000000000000001</v>
      </c>
      <c r="N520" s="145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9"/>
      <c r="B521" s="20" t="s">
        <v>268</v>
      </c>
      <c r="C521" s="12"/>
      <c r="D521" s="22" t="s">
        <v>632</v>
      </c>
      <c r="E521" s="22">
        <v>1.7999999999999998</v>
      </c>
      <c r="F521" s="22">
        <v>0.12</v>
      </c>
      <c r="G521" s="22">
        <v>0.16</v>
      </c>
      <c r="H521" s="22">
        <v>0.19999999999999998</v>
      </c>
      <c r="I521" s="22">
        <v>0.12666666666666668</v>
      </c>
      <c r="J521" s="22">
        <v>0.12</v>
      </c>
      <c r="K521" s="22" t="s">
        <v>632</v>
      </c>
      <c r="L521" s="22">
        <v>7.8333333333333324E-2</v>
      </c>
      <c r="M521" s="22">
        <v>0.14166666666666669</v>
      </c>
      <c r="N521" s="145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9"/>
      <c r="B522" s="3" t="s">
        <v>269</v>
      </c>
      <c r="C522" s="28"/>
      <c r="D522" s="11" t="s">
        <v>632</v>
      </c>
      <c r="E522" s="11">
        <v>1.8049999999999997</v>
      </c>
      <c r="F522" s="11">
        <v>0.12</v>
      </c>
      <c r="G522" s="11">
        <v>0.16</v>
      </c>
      <c r="H522" s="11">
        <v>0.2</v>
      </c>
      <c r="I522" s="11">
        <v>0.13</v>
      </c>
      <c r="J522" s="11">
        <v>0.12</v>
      </c>
      <c r="K522" s="11" t="s">
        <v>632</v>
      </c>
      <c r="L522" s="11">
        <v>7.5000000000000011E-2</v>
      </c>
      <c r="M522" s="11">
        <v>0.14000000000000001</v>
      </c>
      <c r="N522" s="145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3" t="s">
        <v>270</v>
      </c>
      <c r="C523" s="28"/>
      <c r="D523" s="23" t="s">
        <v>632</v>
      </c>
      <c r="E523" s="23">
        <v>0.20523157651784629</v>
      </c>
      <c r="F523" s="23">
        <v>1.0954451150103328E-2</v>
      </c>
      <c r="G523" s="23">
        <v>6.324555320336764E-3</v>
      </c>
      <c r="H523" s="23">
        <v>3.0404709722440586E-17</v>
      </c>
      <c r="I523" s="23">
        <v>5.1639777949432277E-3</v>
      </c>
      <c r="J523" s="23">
        <v>0</v>
      </c>
      <c r="K523" s="23" t="s">
        <v>632</v>
      </c>
      <c r="L523" s="23">
        <v>2.0412414523193183E-2</v>
      </c>
      <c r="M523" s="23">
        <v>4.0824829046386228E-3</v>
      </c>
      <c r="N523" s="145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86</v>
      </c>
      <c r="C524" s="28"/>
      <c r="D524" s="13" t="s">
        <v>632</v>
      </c>
      <c r="E524" s="13">
        <v>0.11401754250991462</v>
      </c>
      <c r="F524" s="13">
        <v>9.1287092917527735E-2</v>
      </c>
      <c r="G524" s="13">
        <v>3.9528470752104777E-2</v>
      </c>
      <c r="H524" s="13">
        <v>1.5202354861220294E-16</v>
      </c>
      <c r="I524" s="13">
        <v>4.0768245749551797E-2</v>
      </c>
      <c r="J524" s="13">
        <v>0</v>
      </c>
      <c r="K524" s="13" t="s">
        <v>632</v>
      </c>
      <c r="L524" s="13">
        <v>0.26058401518970026</v>
      </c>
      <c r="M524" s="13">
        <v>2.881752638568439E-2</v>
      </c>
      <c r="N524" s="145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271</v>
      </c>
      <c r="C525" s="28"/>
      <c r="D525" s="13" t="s">
        <v>632</v>
      </c>
      <c r="E525" s="13">
        <v>12.466334164588529</v>
      </c>
      <c r="F525" s="13">
        <v>-0.10224438902743138</v>
      </c>
      <c r="G525" s="13">
        <v>0.19700748129675816</v>
      </c>
      <c r="H525" s="13">
        <v>0.4962593516209477</v>
      </c>
      <c r="I525" s="13">
        <v>-5.2369077306733014E-2</v>
      </c>
      <c r="J525" s="13">
        <v>-0.10224438902743138</v>
      </c>
      <c r="K525" s="13" t="s">
        <v>632</v>
      </c>
      <c r="L525" s="13">
        <v>-0.41396508728179549</v>
      </c>
      <c r="M525" s="13">
        <v>5.9850374064838174E-2</v>
      </c>
      <c r="N525" s="145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45" t="s">
        <v>272</v>
      </c>
      <c r="C526" s="46"/>
      <c r="D526" s="44">
        <v>22.08</v>
      </c>
      <c r="E526" s="44">
        <v>42.31</v>
      </c>
      <c r="F526" s="44">
        <v>0.17</v>
      </c>
      <c r="G526" s="44">
        <v>0.84</v>
      </c>
      <c r="H526" s="44" t="s">
        <v>273</v>
      </c>
      <c r="I526" s="44">
        <v>0</v>
      </c>
      <c r="J526" s="44">
        <v>0.17</v>
      </c>
      <c r="K526" s="44">
        <v>0.67</v>
      </c>
      <c r="L526" s="44">
        <v>1.22</v>
      </c>
      <c r="M526" s="44">
        <v>0.38</v>
      </c>
      <c r="N526" s="145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B527" s="30" t="s">
        <v>315</v>
      </c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BM527" s="53"/>
    </row>
    <row r="528" spans="1:65">
      <c r="BM528" s="53"/>
    </row>
    <row r="529" spans="1:65" ht="15">
      <c r="B529" s="8" t="s">
        <v>575</v>
      </c>
      <c r="BM529" s="27" t="s">
        <v>66</v>
      </c>
    </row>
    <row r="530" spans="1:65" ht="15">
      <c r="A530" s="24" t="s">
        <v>114</v>
      </c>
      <c r="B530" s="18" t="s">
        <v>117</v>
      </c>
      <c r="C530" s="15" t="s">
        <v>118</v>
      </c>
      <c r="D530" s="16" t="s">
        <v>240</v>
      </c>
      <c r="E530" s="17" t="s">
        <v>240</v>
      </c>
      <c r="F530" s="17" t="s">
        <v>240</v>
      </c>
      <c r="G530" s="17" t="s">
        <v>240</v>
      </c>
      <c r="H530" s="17" t="s">
        <v>240</v>
      </c>
      <c r="I530" s="17" t="s">
        <v>240</v>
      </c>
      <c r="J530" s="17" t="s">
        <v>240</v>
      </c>
      <c r="K530" s="17" t="s">
        <v>240</v>
      </c>
      <c r="L530" s="17" t="s">
        <v>240</v>
      </c>
      <c r="M530" s="17" t="s">
        <v>240</v>
      </c>
      <c r="N530" s="17" t="s">
        <v>240</v>
      </c>
      <c r="O530" s="17" t="s">
        <v>240</v>
      </c>
      <c r="P530" s="17" t="s">
        <v>240</v>
      </c>
      <c r="Q530" s="17" t="s">
        <v>240</v>
      </c>
      <c r="R530" s="17" t="s">
        <v>240</v>
      </c>
      <c r="S530" s="17" t="s">
        <v>240</v>
      </c>
      <c r="T530" s="17" t="s">
        <v>240</v>
      </c>
      <c r="U530" s="17" t="s">
        <v>240</v>
      </c>
      <c r="V530" s="17" t="s">
        <v>240</v>
      </c>
      <c r="W530" s="17" t="s">
        <v>240</v>
      </c>
      <c r="X530" s="145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1</v>
      </c>
    </row>
    <row r="531" spans="1:65">
      <c r="A531" s="29"/>
      <c r="B531" s="19" t="s">
        <v>241</v>
      </c>
      <c r="C531" s="9" t="s">
        <v>241</v>
      </c>
      <c r="D531" s="143" t="s">
        <v>243</v>
      </c>
      <c r="E531" s="144" t="s">
        <v>244</v>
      </c>
      <c r="F531" s="144" t="s">
        <v>245</v>
      </c>
      <c r="G531" s="144" t="s">
        <v>246</v>
      </c>
      <c r="H531" s="144" t="s">
        <v>247</v>
      </c>
      <c r="I531" s="144" t="s">
        <v>248</v>
      </c>
      <c r="J531" s="144" t="s">
        <v>249</v>
      </c>
      <c r="K531" s="144" t="s">
        <v>250</v>
      </c>
      <c r="L531" s="144" t="s">
        <v>251</v>
      </c>
      <c r="M531" s="144" t="s">
        <v>252</v>
      </c>
      <c r="N531" s="144" t="s">
        <v>254</v>
      </c>
      <c r="O531" s="144" t="s">
        <v>255</v>
      </c>
      <c r="P531" s="144" t="s">
        <v>257</v>
      </c>
      <c r="Q531" s="144" t="s">
        <v>258</v>
      </c>
      <c r="R531" s="144" t="s">
        <v>259</v>
      </c>
      <c r="S531" s="144" t="s">
        <v>260</v>
      </c>
      <c r="T531" s="144" t="s">
        <v>283</v>
      </c>
      <c r="U531" s="144" t="s">
        <v>285</v>
      </c>
      <c r="V531" s="144" t="s">
        <v>275</v>
      </c>
      <c r="W531" s="144" t="s">
        <v>261</v>
      </c>
      <c r="X531" s="145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 t="s">
        <v>1</v>
      </c>
    </row>
    <row r="532" spans="1:65">
      <c r="A532" s="29"/>
      <c r="B532" s="19"/>
      <c r="C532" s="9"/>
      <c r="D532" s="10" t="s">
        <v>308</v>
      </c>
      <c r="E532" s="11" t="s">
        <v>104</v>
      </c>
      <c r="F532" s="11" t="s">
        <v>104</v>
      </c>
      <c r="G532" s="11" t="s">
        <v>104</v>
      </c>
      <c r="H532" s="11" t="s">
        <v>103</v>
      </c>
      <c r="I532" s="11" t="s">
        <v>104</v>
      </c>
      <c r="J532" s="11" t="s">
        <v>103</v>
      </c>
      <c r="K532" s="11" t="s">
        <v>104</v>
      </c>
      <c r="L532" s="11" t="s">
        <v>103</v>
      </c>
      <c r="M532" s="11" t="s">
        <v>104</v>
      </c>
      <c r="N532" s="11" t="s">
        <v>104</v>
      </c>
      <c r="O532" s="11" t="s">
        <v>104</v>
      </c>
      <c r="P532" s="11" t="s">
        <v>104</v>
      </c>
      <c r="Q532" s="11" t="s">
        <v>308</v>
      </c>
      <c r="R532" s="11" t="s">
        <v>100</v>
      </c>
      <c r="S532" s="11" t="s">
        <v>99</v>
      </c>
      <c r="T532" s="11" t="s">
        <v>104</v>
      </c>
      <c r="U532" s="11" t="s">
        <v>308</v>
      </c>
      <c r="V532" s="11" t="s">
        <v>104</v>
      </c>
      <c r="W532" s="11" t="s">
        <v>104</v>
      </c>
      <c r="X532" s="145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2</v>
      </c>
    </row>
    <row r="533" spans="1:65">
      <c r="A533" s="29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145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8">
        <v>1</v>
      </c>
      <c r="C534" s="14">
        <v>1</v>
      </c>
      <c r="D534" s="21">
        <v>15.72</v>
      </c>
      <c r="E534" s="21">
        <v>15.4</v>
      </c>
      <c r="F534" s="21">
        <v>14.36</v>
      </c>
      <c r="G534" s="21">
        <v>14.000000000000002</v>
      </c>
      <c r="H534" s="21">
        <v>14.73775</v>
      </c>
      <c r="I534" s="21">
        <v>14.85172917</v>
      </c>
      <c r="J534" s="21">
        <v>14.077999999999999</v>
      </c>
      <c r="K534" s="21">
        <v>14.95</v>
      </c>
      <c r="L534" s="21">
        <v>14.181760000000001</v>
      </c>
      <c r="M534" s="21">
        <v>14.150000000000002</v>
      </c>
      <c r="N534" s="21">
        <v>15.206</v>
      </c>
      <c r="O534" s="21">
        <v>14.75</v>
      </c>
      <c r="P534" s="21">
        <v>14.493</v>
      </c>
      <c r="Q534" s="21">
        <v>13.98</v>
      </c>
      <c r="R534" s="21">
        <v>14.88259586</v>
      </c>
      <c r="S534" s="140">
        <v>13.600000000000001</v>
      </c>
      <c r="T534" s="21">
        <v>14.818976080000001</v>
      </c>
      <c r="U534" s="21">
        <v>15.702999999999999</v>
      </c>
      <c r="V534" s="21">
        <v>14.891</v>
      </c>
      <c r="W534" s="21">
        <v>14.161</v>
      </c>
      <c r="X534" s="145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>
        <v>1</v>
      </c>
      <c r="C535" s="9">
        <v>2</v>
      </c>
      <c r="D535" s="11">
        <v>16.068000000000001</v>
      </c>
      <c r="E535" s="11">
        <v>15.299999999999999</v>
      </c>
      <c r="F535" s="11">
        <v>14.692</v>
      </c>
      <c r="G535" s="11">
        <v>14.3</v>
      </c>
      <c r="H535" s="11">
        <v>14.70707</v>
      </c>
      <c r="I535" s="11">
        <v>14.84224734</v>
      </c>
      <c r="J535" s="11">
        <v>14.178000000000001</v>
      </c>
      <c r="K535" s="11">
        <v>14.85</v>
      </c>
      <c r="L535" s="11">
        <v>13.81015</v>
      </c>
      <c r="M535" s="11">
        <v>15.75</v>
      </c>
      <c r="N535" s="11">
        <v>15.09</v>
      </c>
      <c r="O535" s="11">
        <v>14.7</v>
      </c>
      <c r="P535" s="11">
        <v>14.493</v>
      </c>
      <c r="Q535" s="11">
        <v>14.05</v>
      </c>
      <c r="R535" s="11">
        <v>14.752748159999999</v>
      </c>
      <c r="S535" s="141">
        <v>13.100000000000001</v>
      </c>
      <c r="T535" s="11">
        <v>14.3606607</v>
      </c>
      <c r="U535" s="11">
        <v>15.836</v>
      </c>
      <c r="V535" s="11">
        <v>14.625</v>
      </c>
      <c r="W535" s="11">
        <v>14.496</v>
      </c>
      <c r="X535" s="145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19</v>
      </c>
    </row>
    <row r="536" spans="1:65">
      <c r="A536" s="29"/>
      <c r="B536" s="19">
        <v>1</v>
      </c>
      <c r="C536" s="9">
        <v>3</v>
      </c>
      <c r="D536" s="11">
        <v>15.968</v>
      </c>
      <c r="E536" s="11">
        <v>15.1</v>
      </c>
      <c r="F536" s="11">
        <v>14.493</v>
      </c>
      <c r="G536" s="11">
        <v>14.2</v>
      </c>
      <c r="H536" s="11">
        <v>14.842219999999999</v>
      </c>
      <c r="I536" s="11">
        <v>14.827033009999999</v>
      </c>
      <c r="J536" s="11">
        <v>14.36</v>
      </c>
      <c r="K536" s="11">
        <v>15.299999999999999</v>
      </c>
      <c r="L536" s="11">
        <v>14.03003</v>
      </c>
      <c r="M536" s="11">
        <v>15.6</v>
      </c>
      <c r="N536" s="11">
        <v>15.454000000000001</v>
      </c>
      <c r="O536" s="11">
        <v>14.800000000000002</v>
      </c>
      <c r="P536" s="11">
        <v>14.46</v>
      </c>
      <c r="Q536" s="11">
        <v>14.17</v>
      </c>
      <c r="R536" s="11">
        <v>14.777208910000001</v>
      </c>
      <c r="S536" s="141">
        <v>13.699999999999998</v>
      </c>
      <c r="T536" s="11">
        <v>14.384500299999999</v>
      </c>
      <c r="U536" s="11">
        <v>15.504</v>
      </c>
      <c r="V536" s="11">
        <v>14.426</v>
      </c>
      <c r="W536" s="11">
        <v>14.192500000000001</v>
      </c>
      <c r="X536" s="145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16</v>
      </c>
    </row>
    <row r="537" spans="1:65">
      <c r="A537" s="29"/>
      <c r="B537" s="19">
        <v>1</v>
      </c>
      <c r="C537" s="9">
        <v>4</v>
      </c>
      <c r="D537" s="11">
        <v>15.852</v>
      </c>
      <c r="E537" s="11">
        <v>15.1</v>
      </c>
      <c r="F537" s="11">
        <v>14.443</v>
      </c>
      <c r="G537" s="11">
        <v>13.900000000000002</v>
      </c>
      <c r="H537" s="11">
        <v>14.82663</v>
      </c>
      <c r="I537" s="11">
        <v>14.675141440000001</v>
      </c>
      <c r="J537" s="11">
        <v>14.227</v>
      </c>
      <c r="K537" s="11">
        <v>14.6</v>
      </c>
      <c r="L537" s="11">
        <v>14.07878</v>
      </c>
      <c r="M537" s="11">
        <v>13.95</v>
      </c>
      <c r="N537" s="11">
        <v>14.856999999999999</v>
      </c>
      <c r="O537" s="11">
        <v>14.899999999999999</v>
      </c>
      <c r="P537" s="11">
        <v>14.609</v>
      </c>
      <c r="Q537" s="11">
        <v>14.249999999999998</v>
      </c>
      <c r="R537" s="11">
        <v>14.61958598</v>
      </c>
      <c r="S537" s="141">
        <v>12.8</v>
      </c>
      <c r="T537" s="11">
        <v>14.86268359</v>
      </c>
      <c r="U537" s="11">
        <v>15.836</v>
      </c>
      <c r="V537" s="11">
        <v>15.023</v>
      </c>
      <c r="W537" s="11">
        <v>14.6402</v>
      </c>
      <c r="X537" s="145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14.749674105237361</v>
      </c>
    </row>
    <row r="538" spans="1:65">
      <c r="A538" s="29"/>
      <c r="B538" s="19">
        <v>1</v>
      </c>
      <c r="C538" s="9">
        <v>5</v>
      </c>
      <c r="D538" s="11">
        <v>15.587</v>
      </c>
      <c r="E538" s="11">
        <v>14.499999999999998</v>
      </c>
      <c r="F538" s="11">
        <v>14.791</v>
      </c>
      <c r="G538" s="11">
        <v>14.45</v>
      </c>
      <c r="H538" s="11">
        <v>14.80109</v>
      </c>
      <c r="I538" s="11">
        <v>14.81470075</v>
      </c>
      <c r="J538" s="11">
        <v>14.276999999999999</v>
      </c>
      <c r="K538" s="11">
        <v>14.85</v>
      </c>
      <c r="L538" s="11">
        <v>13.955579999999999</v>
      </c>
      <c r="M538" s="11">
        <v>15.5</v>
      </c>
      <c r="N538" s="11">
        <v>15.222</v>
      </c>
      <c r="O538" s="11">
        <v>14.550000000000002</v>
      </c>
      <c r="P538" s="11">
        <v>14.808</v>
      </c>
      <c r="Q538" s="11">
        <v>14.09</v>
      </c>
      <c r="R538" s="11">
        <v>14.709472760000001</v>
      </c>
      <c r="S538" s="141">
        <v>13</v>
      </c>
      <c r="T538" s="11">
        <v>14.411968440000001</v>
      </c>
      <c r="U538" s="11">
        <v>15.819000000000001</v>
      </c>
      <c r="V538" s="11">
        <v>14.757999999999999</v>
      </c>
      <c r="W538" s="11">
        <v>14.5358</v>
      </c>
      <c r="X538" s="145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99</v>
      </c>
    </row>
    <row r="539" spans="1:65">
      <c r="A539" s="29"/>
      <c r="B539" s="19">
        <v>1</v>
      </c>
      <c r="C539" s="9">
        <v>6</v>
      </c>
      <c r="D539" s="11">
        <v>16.018000000000001</v>
      </c>
      <c r="E539" s="11">
        <v>14.7</v>
      </c>
      <c r="F539" s="11">
        <v>14.791</v>
      </c>
      <c r="G539" s="11">
        <v>14.150000000000002</v>
      </c>
      <c r="H539" s="11">
        <v>14.90672</v>
      </c>
      <c r="I539" s="11">
        <v>14.68690327</v>
      </c>
      <c r="J539" s="11">
        <v>14.144</v>
      </c>
      <c r="K539" s="11">
        <v>14.85</v>
      </c>
      <c r="L539" s="11">
        <v>13.95989</v>
      </c>
      <c r="M539" s="146">
        <v>16.45</v>
      </c>
      <c r="N539" s="11">
        <v>15.289</v>
      </c>
      <c r="O539" s="11">
        <v>14.85</v>
      </c>
      <c r="P539" s="11">
        <v>14.757999999999999</v>
      </c>
      <c r="Q539" s="11">
        <v>14.2</v>
      </c>
      <c r="R539" s="11">
        <v>14.689888059999999</v>
      </c>
      <c r="S539" s="141">
        <v>13.900000000000002</v>
      </c>
      <c r="T539" s="11">
        <v>14.65603855</v>
      </c>
      <c r="U539" s="11">
        <v>15.901999999999999</v>
      </c>
      <c r="V539" s="11">
        <v>14.974</v>
      </c>
      <c r="W539" s="11">
        <v>14.162699999999999</v>
      </c>
      <c r="X539" s="145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9"/>
      <c r="B540" s="20" t="s">
        <v>268</v>
      </c>
      <c r="C540" s="12"/>
      <c r="D540" s="22">
        <v>15.868833333333335</v>
      </c>
      <c r="E540" s="22">
        <v>15.016666666666666</v>
      </c>
      <c r="F540" s="22">
        <v>14.594999999999999</v>
      </c>
      <c r="G540" s="22">
        <v>14.16666666666667</v>
      </c>
      <c r="H540" s="22">
        <v>14.803580000000002</v>
      </c>
      <c r="I540" s="22">
        <v>14.782959163333333</v>
      </c>
      <c r="J540" s="22">
        <v>14.210666666666668</v>
      </c>
      <c r="K540" s="22">
        <v>14.899999999999999</v>
      </c>
      <c r="L540" s="22">
        <v>14.002698333333335</v>
      </c>
      <c r="M540" s="22">
        <v>15.233333333333334</v>
      </c>
      <c r="N540" s="22">
        <v>15.186333333333332</v>
      </c>
      <c r="O540" s="22">
        <v>14.758333333333333</v>
      </c>
      <c r="P540" s="22">
        <v>14.603499999999999</v>
      </c>
      <c r="Q540" s="22">
        <v>14.123333333333335</v>
      </c>
      <c r="R540" s="22">
        <v>14.738583288333333</v>
      </c>
      <c r="S540" s="22">
        <v>13.350000000000001</v>
      </c>
      <c r="T540" s="22">
        <v>14.582471276666666</v>
      </c>
      <c r="U540" s="22">
        <v>15.766666666666666</v>
      </c>
      <c r="V540" s="22">
        <v>14.782833333333334</v>
      </c>
      <c r="W540" s="22">
        <v>14.364699999999999</v>
      </c>
      <c r="X540" s="145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9"/>
      <c r="B541" s="3" t="s">
        <v>269</v>
      </c>
      <c r="C541" s="28"/>
      <c r="D541" s="11">
        <v>15.91</v>
      </c>
      <c r="E541" s="11">
        <v>15.1</v>
      </c>
      <c r="F541" s="11">
        <v>14.592500000000001</v>
      </c>
      <c r="G541" s="11">
        <v>14.175000000000001</v>
      </c>
      <c r="H541" s="11">
        <v>14.81386</v>
      </c>
      <c r="I541" s="11">
        <v>14.820866880000001</v>
      </c>
      <c r="J541" s="11">
        <v>14.202500000000001</v>
      </c>
      <c r="K541" s="11">
        <v>14.85</v>
      </c>
      <c r="L541" s="11">
        <v>13.994959999999999</v>
      </c>
      <c r="M541" s="11">
        <v>15.55</v>
      </c>
      <c r="N541" s="11">
        <v>15.213999999999999</v>
      </c>
      <c r="O541" s="11">
        <v>14.775000000000002</v>
      </c>
      <c r="P541" s="11">
        <v>14.551</v>
      </c>
      <c r="Q541" s="11">
        <v>14.129999999999999</v>
      </c>
      <c r="R541" s="11">
        <v>14.73111046</v>
      </c>
      <c r="S541" s="11">
        <v>13.350000000000001</v>
      </c>
      <c r="T541" s="11">
        <v>14.534003495</v>
      </c>
      <c r="U541" s="11">
        <v>15.827500000000001</v>
      </c>
      <c r="V541" s="11">
        <v>14.8245</v>
      </c>
      <c r="W541" s="11">
        <v>14.344250000000001</v>
      </c>
      <c r="X541" s="145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3" t="s">
        <v>270</v>
      </c>
      <c r="C542" s="28"/>
      <c r="D542" s="23">
        <v>0.18634206896636843</v>
      </c>
      <c r="E542" s="23">
        <v>0.34880749227427305</v>
      </c>
      <c r="F542" s="23">
        <v>0.1870689712378836</v>
      </c>
      <c r="G542" s="23">
        <v>0.19916492328386104</v>
      </c>
      <c r="H542" s="23">
        <v>7.2548164415097274E-2</v>
      </c>
      <c r="I542" s="23">
        <v>8.0057267130914891E-2</v>
      </c>
      <c r="J542" s="23">
        <v>0.10007930188938487</v>
      </c>
      <c r="K542" s="23">
        <v>0.22803508501982733</v>
      </c>
      <c r="L542" s="23">
        <v>0.12627436151755714</v>
      </c>
      <c r="M542" s="23">
        <v>0.97707045122993341</v>
      </c>
      <c r="N542" s="23">
        <v>0.20079110206049172</v>
      </c>
      <c r="O542" s="23">
        <v>0.12416387021459352</v>
      </c>
      <c r="P542" s="23">
        <v>0.14881767368158882</v>
      </c>
      <c r="Q542" s="23">
        <v>0.10112698288125929</v>
      </c>
      <c r="R542" s="23">
        <v>8.9231396435757088E-2</v>
      </c>
      <c r="S542" s="23">
        <v>0.44158804331639229</v>
      </c>
      <c r="T542" s="23">
        <v>0.22686086620833981</v>
      </c>
      <c r="U542" s="23">
        <v>0.14402453494688577</v>
      </c>
      <c r="V542" s="23">
        <v>0.22750069596963135</v>
      </c>
      <c r="W542" s="23">
        <v>0.21650204617970725</v>
      </c>
      <c r="X542" s="227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54"/>
    </row>
    <row r="543" spans="1:65">
      <c r="A543" s="29"/>
      <c r="B543" s="3" t="s">
        <v>86</v>
      </c>
      <c r="C543" s="28"/>
      <c r="D543" s="13">
        <v>1.1742644531715318E-2</v>
      </c>
      <c r="E543" s="13">
        <v>2.3228023902837274E-2</v>
      </c>
      <c r="F543" s="13">
        <v>1.2817332732982776E-2</v>
      </c>
      <c r="G543" s="13">
        <v>1.4058700467096071E-2</v>
      </c>
      <c r="H543" s="13">
        <v>4.9007175571785513E-3</v>
      </c>
      <c r="I543" s="13">
        <v>5.415510267354564E-3</v>
      </c>
      <c r="J543" s="13">
        <v>7.0425479843346447E-3</v>
      </c>
      <c r="K543" s="13">
        <v>1.5304368122136064E-2</v>
      </c>
      <c r="L543" s="13">
        <v>9.0178591662552505E-3</v>
      </c>
      <c r="M543" s="13">
        <v>6.4140292203277896E-2</v>
      </c>
      <c r="N543" s="13">
        <v>1.3221828973012472E-2</v>
      </c>
      <c r="O543" s="13">
        <v>8.4131363217115878E-3</v>
      </c>
      <c r="P543" s="13">
        <v>1.0190548408367093E-2</v>
      </c>
      <c r="Q543" s="13">
        <v>7.1602772868486625E-3</v>
      </c>
      <c r="R543" s="13">
        <v>6.0542722926694229E-3</v>
      </c>
      <c r="S543" s="13">
        <v>3.3077756053662338E-2</v>
      </c>
      <c r="T543" s="13">
        <v>1.5557093300868602E-2</v>
      </c>
      <c r="U543" s="13">
        <v>9.1347485167158002E-3</v>
      </c>
      <c r="V543" s="13">
        <v>1.5389519102312232E-2</v>
      </c>
      <c r="W543" s="13">
        <v>1.5071811188518192E-2</v>
      </c>
      <c r="X543" s="145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271</v>
      </c>
      <c r="C544" s="28"/>
      <c r="D544" s="13">
        <v>7.5876878371067047E-2</v>
      </c>
      <c r="E544" s="13">
        <v>1.8101590552058289E-2</v>
      </c>
      <c r="F544" s="13">
        <v>-1.0486611713165894E-2</v>
      </c>
      <c r="G544" s="13">
        <v>-3.9526801365982411E-2</v>
      </c>
      <c r="H544" s="13">
        <v>3.6547176824401895E-3</v>
      </c>
      <c r="I544" s="13">
        <v>2.2566639681993461E-3</v>
      </c>
      <c r="J544" s="13">
        <v>-3.6543684607872162E-2</v>
      </c>
      <c r="K544" s="13">
        <v>1.0191811269189888E-2</v>
      </c>
      <c r="L544" s="13">
        <v>-5.0643544160666409E-2</v>
      </c>
      <c r="M544" s="13">
        <v>3.2791180648814144E-2</v>
      </c>
      <c r="N544" s="13">
        <v>2.9604669566287045E-2</v>
      </c>
      <c r="O544" s="13">
        <v>5.8707928284995603E-4</v>
      </c>
      <c r="P544" s="13">
        <v>-9.910327793985485E-3</v>
      </c>
      <c r="Q544" s="13">
        <v>-4.2464719385333582E-2</v>
      </c>
      <c r="R544" s="13">
        <v>-7.519364038077736E-4</v>
      </c>
      <c r="S544" s="13">
        <v>-9.4895256346061108E-2</v>
      </c>
      <c r="T544" s="13">
        <v>-1.1336035452561233E-2</v>
      </c>
      <c r="U544" s="13">
        <v>6.89501716562122E-2</v>
      </c>
      <c r="V544" s="13">
        <v>2.2481329322523447E-3</v>
      </c>
      <c r="W544" s="13">
        <v>-2.6100516017548037E-2</v>
      </c>
      <c r="X544" s="145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45" t="s">
        <v>272</v>
      </c>
      <c r="C545" s="46"/>
      <c r="D545" s="44">
        <v>2.3199999999999998</v>
      </c>
      <c r="E545" s="44">
        <v>0.55000000000000004</v>
      </c>
      <c r="F545" s="44">
        <v>0.32</v>
      </c>
      <c r="G545" s="44">
        <v>1.2</v>
      </c>
      <c r="H545" s="44">
        <v>0.11</v>
      </c>
      <c r="I545" s="44">
        <v>7.0000000000000007E-2</v>
      </c>
      <c r="J545" s="44">
        <v>1.1100000000000001</v>
      </c>
      <c r="K545" s="44">
        <v>0.31</v>
      </c>
      <c r="L545" s="44">
        <v>1.54</v>
      </c>
      <c r="M545" s="44">
        <v>1</v>
      </c>
      <c r="N545" s="44">
        <v>0.91</v>
      </c>
      <c r="O545" s="44">
        <v>0.02</v>
      </c>
      <c r="P545" s="44">
        <v>0.3</v>
      </c>
      <c r="Q545" s="44">
        <v>1.29</v>
      </c>
      <c r="R545" s="44">
        <v>0.02</v>
      </c>
      <c r="S545" s="44">
        <v>2.89</v>
      </c>
      <c r="T545" s="44">
        <v>0.34</v>
      </c>
      <c r="U545" s="44">
        <v>2.11</v>
      </c>
      <c r="V545" s="44">
        <v>7.0000000000000007E-2</v>
      </c>
      <c r="W545" s="44">
        <v>0.79</v>
      </c>
      <c r="X545" s="145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BM546" s="53"/>
    </row>
    <row r="547" spans="1:65" ht="15">
      <c r="B547" s="8" t="s">
        <v>576</v>
      </c>
      <c r="BM547" s="27" t="s">
        <v>66</v>
      </c>
    </row>
    <row r="548" spans="1:65" ht="15">
      <c r="A548" s="24" t="s">
        <v>115</v>
      </c>
      <c r="B548" s="18" t="s">
        <v>117</v>
      </c>
      <c r="C548" s="15" t="s">
        <v>118</v>
      </c>
      <c r="D548" s="16" t="s">
        <v>240</v>
      </c>
      <c r="E548" s="17" t="s">
        <v>240</v>
      </c>
      <c r="F548" s="17" t="s">
        <v>240</v>
      </c>
      <c r="G548" s="17" t="s">
        <v>240</v>
      </c>
      <c r="H548" s="17" t="s">
        <v>240</v>
      </c>
      <c r="I548" s="17" t="s">
        <v>240</v>
      </c>
      <c r="J548" s="17" t="s">
        <v>240</v>
      </c>
      <c r="K548" s="17" t="s">
        <v>240</v>
      </c>
      <c r="L548" s="17" t="s">
        <v>240</v>
      </c>
      <c r="M548" s="17" t="s">
        <v>240</v>
      </c>
      <c r="N548" s="17" t="s">
        <v>240</v>
      </c>
      <c r="O548" s="17" t="s">
        <v>240</v>
      </c>
      <c r="P548" s="17" t="s">
        <v>240</v>
      </c>
      <c r="Q548" s="17" t="s">
        <v>240</v>
      </c>
      <c r="R548" s="17" t="s">
        <v>240</v>
      </c>
      <c r="S548" s="17" t="s">
        <v>240</v>
      </c>
      <c r="T548" s="17" t="s">
        <v>240</v>
      </c>
      <c r="U548" s="17" t="s">
        <v>240</v>
      </c>
      <c r="V548" s="17" t="s">
        <v>240</v>
      </c>
      <c r="W548" s="17" t="s">
        <v>240</v>
      </c>
      <c r="X548" s="145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241</v>
      </c>
      <c r="C549" s="9" t="s">
        <v>241</v>
      </c>
      <c r="D549" s="143" t="s">
        <v>243</v>
      </c>
      <c r="E549" s="144" t="s">
        <v>244</v>
      </c>
      <c r="F549" s="144" t="s">
        <v>245</v>
      </c>
      <c r="G549" s="144" t="s">
        <v>246</v>
      </c>
      <c r="H549" s="144" t="s">
        <v>247</v>
      </c>
      <c r="I549" s="144" t="s">
        <v>248</v>
      </c>
      <c r="J549" s="144" t="s">
        <v>249</v>
      </c>
      <c r="K549" s="144" t="s">
        <v>250</v>
      </c>
      <c r="L549" s="144" t="s">
        <v>251</v>
      </c>
      <c r="M549" s="144" t="s">
        <v>252</v>
      </c>
      <c r="N549" s="144" t="s">
        <v>254</v>
      </c>
      <c r="O549" s="144" t="s">
        <v>255</v>
      </c>
      <c r="P549" s="144" t="s">
        <v>257</v>
      </c>
      <c r="Q549" s="144" t="s">
        <v>258</v>
      </c>
      <c r="R549" s="144" t="s">
        <v>259</v>
      </c>
      <c r="S549" s="144" t="s">
        <v>260</v>
      </c>
      <c r="T549" s="144" t="s">
        <v>283</v>
      </c>
      <c r="U549" s="144" t="s">
        <v>285</v>
      </c>
      <c r="V549" s="144" t="s">
        <v>275</v>
      </c>
      <c r="W549" s="144" t="s">
        <v>261</v>
      </c>
      <c r="X549" s="145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1</v>
      </c>
    </row>
    <row r="550" spans="1:65">
      <c r="A550" s="29"/>
      <c r="B550" s="19"/>
      <c r="C550" s="9"/>
      <c r="D550" s="10" t="s">
        <v>308</v>
      </c>
      <c r="E550" s="11" t="s">
        <v>104</v>
      </c>
      <c r="F550" s="11" t="s">
        <v>104</v>
      </c>
      <c r="G550" s="11" t="s">
        <v>104</v>
      </c>
      <c r="H550" s="11" t="s">
        <v>103</v>
      </c>
      <c r="I550" s="11" t="s">
        <v>104</v>
      </c>
      <c r="J550" s="11" t="s">
        <v>103</v>
      </c>
      <c r="K550" s="11" t="s">
        <v>104</v>
      </c>
      <c r="L550" s="11" t="s">
        <v>103</v>
      </c>
      <c r="M550" s="11" t="s">
        <v>104</v>
      </c>
      <c r="N550" s="11" t="s">
        <v>103</v>
      </c>
      <c r="O550" s="11" t="s">
        <v>104</v>
      </c>
      <c r="P550" s="11" t="s">
        <v>104</v>
      </c>
      <c r="Q550" s="11" t="s">
        <v>308</v>
      </c>
      <c r="R550" s="11" t="s">
        <v>100</v>
      </c>
      <c r="S550" s="11" t="s">
        <v>99</v>
      </c>
      <c r="T550" s="11" t="s">
        <v>104</v>
      </c>
      <c r="U550" s="11" t="s">
        <v>308</v>
      </c>
      <c r="V550" s="11" t="s">
        <v>104</v>
      </c>
      <c r="W550" s="11" t="s">
        <v>104</v>
      </c>
      <c r="X550" s="145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145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8">
        <v>1</v>
      </c>
      <c r="C552" s="14">
        <v>1</v>
      </c>
      <c r="D552" s="226">
        <v>0.14978</v>
      </c>
      <c r="E552" s="226">
        <v>0.17</v>
      </c>
      <c r="F552" s="226">
        <v>0.15662999999999999</v>
      </c>
      <c r="G552" s="226">
        <v>0.15</v>
      </c>
      <c r="H552" s="226">
        <v>0.14927000000000001</v>
      </c>
      <c r="I552" s="226">
        <v>0.1508097232</v>
      </c>
      <c r="J552" s="226">
        <v>0.15972</v>
      </c>
      <c r="K552" s="226">
        <v>0.16</v>
      </c>
      <c r="L552" s="226">
        <v>0.15947</v>
      </c>
      <c r="M552" s="226">
        <v>0.16</v>
      </c>
      <c r="N552" s="226">
        <v>0.16669999999999999</v>
      </c>
      <c r="O552" s="226">
        <v>0.16</v>
      </c>
      <c r="P552" s="226">
        <v>0.15998000000000001</v>
      </c>
      <c r="Q552" s="226">
        <v>0.15701000000000001</v>
      </c>
      <c r="R552" s="226">
        <v>0.1572289076</v>
      </c>
      <c r="S552" s="226">
        <v>0.15</v>
      </c>
      <c r="T552" s="226">
        <v>0.1622384442</v>
      </c>
      <c r="U552" s="226">
        <v>0.16399</v>
      </c>
      <c r="V552" s="226">
        <v>0.16800000000000001</v>
      </c>
      <c r="W552" s="226">
        <v>0.15248999999999999</v>
      </c>
      <c r="X552" s="227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  <c r="AL552" s="228"/>
      <c r="AM552" s="228"/>
      <c r="AN552" s="228"/>
      <c r="AO552" s="228"/>
      <c r="AP552" s="228"/>
      <c r="AQ552" s="228"/>
      <c r="AR552" s="228"/>
      <c r="AS552" s="228"/>
      <c r="AT552" s="228"/>
      <c r="AU552" s="228"/>
      <c r="AV552" s="228"/>
      <c r="AW552" s="228"/>
      <c r="AX552" s="228"/>
      <c r="AY552" s="228"/>
      <c r="AZ552" s="228"/>
      <c r="BA552" s="228"/>
      <c r="BB552" s="228"/>
      <c r="BC552" s="228"/>
      <c r="BD552" s="228"/>
      <c r="BE552" s="228"/>
      <c r="BF552" s="228"/>
      <c r="BG552" s="228"/>
      <c r="BH552" s="228"/>
      <c r="BI552" s="228"/>
      <c r="BJ552" s="228"/>
      <c r="BK552" s="228"/>
      <c r="BL552" s="228"/>
      <c r="BM552" s="229">
        <v>1</v>
      </c>
    </row>
    <row r="553" spans="1:65">
      <c r="A553" s="29"/>
      <c r="B553" s="19">
        <v>1</v>
      </c>
      <c r="C553" s="9">
        <v>2</v>
      </c>
      <c r="D553" s="23">
        <v>0.15365999999999999</v>
      </c>
      <c r="E553" s="23">
        <v>0.16</v>
      </c>
      <c r="F553" s="23">
        <v>0.16023999999999999</v>
      </c>
      <c r="G553" s="23">
        <v>0.15</v>
      </c>
      <c r="H553" s="23">
        <v>0.15198</v>
      </c>
      <c r="I553" s="23">
        <v>0.15090625669999999</v>
      </c>
      <c r="J553" s="23">
        <v>0.16708000000000001</v>
      </c>
      <c r="K553" s="23">
        <v>0.16</v>
      </c>
      <c r="L553" s="23">
        <v>0.15404000000000001</v>
      </c>
      <c r="M553" s="23">
        <v>0.17</v>
      </c>
      <c r="N553" s="23">
        <v>0.16399</v>
      </c>
      <c r="O553" s="23">
        <v>0.16</v>
      </c>
      <c r="P553" s="23">
        <v>0.15947</v>
      </c>
      <c r="Q553" s="23">
        <v>0.15662999999999999</v>
      </c>
      <c r="R553" s="23">
        <v>0.15750030079999999</v>
      </c>
      <c r="S553" s="23">
        <v>0.15</v>
      </c>
      <c r="T553" s="23">
        <v>0.16428280679999999</v>
      </c>
      <c r="U553" s="23">
        <v>0.16399</v>
      </c>
      <c r="V553" s="23">
        <v>0.16800000000000001</v>
      </c>
      <c r="W553" s="23">
        <v>0.16166</v>
      </c>
      <c r="X553" s="227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  <c r="AL553" s="228"/>
      <c r="AM553" s="228"/>
      <c r="AN553" s="228"/>
      <c r="AO553" s="228"/>
      <c r="AP553" s="228"/>
      <c r="AQ553" s="228"/>
      <c r="AR553" s="228"/>
      <c r="AS553" s="228"/>
      <c r="AT553" s="228"/>
      <c r="AU553" s="228"/>
      <c r="AV553" s="228"/>
      <c r="AW553" s="228"/>
      <c r="AX553" s="228"/>
      <c r="AY553" s="228"/>
      <c r="AZ553" s="228"/>
      <c r="BA553" s="228"/>
      <c r="BB553" s="228"/>
      <c r="BC553" s="228"/>
      <c r="BD553" s="228"/>
      <c r="BE553" s="228"/>
      <c r="BF553" s="228"/>
      <c r="BG553" s="228"/>
      <c r="BH553" s="228"/>
      <c r="BI553" s="228"/>
      <c r="BJ553" s="228"/>
      <c r="BK553" s="228"/>
      <c r="BL553" s="228"/>
      <c r="BM553" s="229">
        <v>20</v>
      </c>
    </row>
    <row r="554" spans="1:65">
      <c r="A554" s="29"/>
      <c r="B554" s="19">
        <v>1</v>
      </c>
      <c r="C554" s="9">
        <v>3</v>
      </c>
      <c r="D554" s="23">
        <v>0.15365999999999999</v>
      </c>
      <c r="E554" s="23">
        <v>0.16</v>
      </c>
      <c r="F554" s="23">
        <v>0.1583</v>
      </c>
      <c r="G554" s="23">
        <v>0.15</v>
      </c>
      <c r="H554" s="23">
        <v>0.15159</v>
      </c>
      <c r="I554" s="23">
        <v>0.15387582329999999</v>
      </c>
      <c r="J554" s="23">
        <v>0.1636</v>
      </c>
      <c r="K554" s="23">
        <v>0.16</v>
      </c>
      <c r="L554" s="23">
        <v>0.15211</v>
      </c>
      <c r="M554" s="23">
        <v>0.17</v>
      </c>
      <c r="N554" s="23">
        <v>0.16295000000000001</v>
      </c>
      <c r="O554" s="23">
        <v>0.16</v>
      </c>
      <c r="P554" s="23">
        <v>0.16514999999999999</v>
      </c>
      <c r="Q554" s="23">
        <v>0.15753</v>
      </c>
      <c r="R554" s="23">
        <v>0.1610661914</v>
      </c>
      <c r="S554" s="23">
        <v>0.15</v>
      </c>
      <c r="T554" s="23">
        <v>0.1614625422</v>
      </c>
      <c r="U554" s="23">
        <v>0.16269</v>
      </c>
      <c r="V554" s="23">
        <v>0.16800000000000001</v>
      </c>
      <c r="W554" s="23">
        <v>0.15495</v>
      </c>
      <c r="X554" s="227"/>
      <c r="Y554" s="228"/>
      <c r="Z554" s="228"/>
      <c r="AA554" s="228"/>
      <c r="AB554" s="228"/>
      <c r="AC554" s="228"/>
      <c r="AD554" s="228"/>
      <c r="AE554" s="228"/>
      <c r="AF554" s="228"/>
      <c r="AG554" s="228"/>
      <c r="AH554" s="228"/>
      <c r="AI554" s="228"/>
      <c r="AJ554" s="228"/>
      <c r="AK554" s="228"/>
      <c r="AL554" s="228"/>
      <c r="AM554" s="228"/>
      <c r="AN554" s="228"/>
      <c r="AO554" s="228"/>
      <c r="AP554" s="228"/>
      <c r="AQ554" s="228"/>
      <c r="AR554" s="228"/>
      <c r="AS554" s="228"/>
      <c r="AT554" s="228"/>
      <c r="AU554" s="228"/>
      <c r="AV554" s="228"/>
      <c r="AW554" s="228"/>
      <c r="AX554" s="228"/>
      <c r="AY554" s="228"/>
      <c r="AZ554" s="228"/>
      <c r="BA554" s="228"/>
      <c r="BB554" s="228"/>
      <c r="BC554" s="228"/>
      <c r="BD554" s="228"/>
      <c r="BE554" s="228"/>
      <c r="BF554" s="228"/>
      <c r="BG554" s="228"/>
      <c r="BH554" s="228"/>
      <c r="BI554" s="228"/>
      <c r="BJ554" s="228"/>
      <c r="BK554" s="228"/>
      <c r="BL554" s="228"/>
      <c r="BM554" s="229">
        <v>16</v>
      </c>
    </row>
    <row r="555" spans="1:65">
      <c r="A555" s="29"/>
      <c r="B555" s="19">
        <v>1</v>
      </c>
      <c r="C555" s="9">
        <v>4</v>
      </c>
      <c r="D555" s="23">
        <v>0.15107000000000001</v>
      </c>
      <c r="E555" s="23">
        <v>0.17</v>
      </c>
      <c r="F555" s="23">
        <v>0.15687999999999999</v>
      </c>
      <c r="G555" s="23">
        <v>0.15</v>
      </c>
      <c r="H555" s="23">
        <v>0.16011</v>
      </c>
      <c r="I555" s="23">
        <v>0.1521676656</v>
      </c>
      <c r="J555" s="23">
        <v>0.16023999999999999</v>
      </c>
      <c r="K555" s="23">
        <v>0.15</v>
      </c>
      <c r="L555" s="23">
        <v>0.15637000000000001</v>
      </c>
      <c r="M555" s="23">
        <v>0.16</v>
      </c>
      <c r="N555" s="23">
        <v>0.16178999999999999</v>
      </c>
      <c r="O555" s="23">
        <v>0.16</v>
      </c>
      <c r="P555" s="23">
        <v>0.16683000000000001</v>
      </c>
      <c r="Q555" s="23">
        <v>0.15662999999999999</v>
      </c>
      <c r="R555" s="23">
        <v>0.1591881798</v>
      </c>
      <c r="S555" s="23">
        <v>0.14000000000000001</v>
      </c>
      <c r="T555" s="23">
        <v>0.16354232869999999</v>
      </c>
      <c r="U555" s="23">
        <v>0.16657</v>
      </c>
      <c r="V555" s="233">
        <v>0.18099999999999999</v>
      </c>
      <c r="W555" s="23">
        <v>0.15508</v>
      </c>
      <c r="X555" s="227"/>
      <c r="Y555" s="228"/>
      <c r="Z555" s="228"/>
      <c r="AA555" s="228"/>
      <c r="AB555" s="228"/>
      <c r="AC555" s="228"/>
      <c r="AD555" s="228"/>
      <c r="AE555" s="228"/>
      <c r="AF555" s="228"/>
      <c r="AG555" s="228"/>
      <c r="AH555" s="228"/>
      <c r="AI555" s="228"/>
      <c r="AJ555" s="228"/>
      <c r="AK555" s="228"/>
      <c r="AL555" s="228"/>
      <c r="AM555" s="228"/>
      <c r="AN555" s="228"/>
      <c r="AO555" s="228"/>
      <c r="AP555" s="228"/>
      <c r="AQ555" s="228"/>
      <c r="AR555" s="228"/>
      <c r="AS555" s="228"/>
      <c r="AT555" s="228"/>
      <c r="AU555" s="228"/>
      <c r="AV555" s="228"/>
      <c r="AW555" s="228"/>
      <c r="AX555" s="228"/>
      <c r="AY555" s="228"/>
      <c r="AZ555" s="228"/>
      <c r="BA555" s="228"/>
      <c r="BB555" s="228"/>
      <c r="BC555" s="228"/>
      <c r="BD555" s="228"/>
      <c r="BE555" s="228"/>
      <c r="BF555" s="228"/>
      <c r="BG555" s="228"/>
      <c r="BH555" s="228"/>
      <c r="BI555" s="228"/>
      <c r="BJ555" s="228"/>
      <c r="BK555" s="228"/>
      <c r="BL555" s="228"/>
      <c r="BM555" s="229">
        <v>0.15891095136850439</v>
      </c>
    </row>
    <row r="556" spans="1:65">
      <c r="A556" s="29"/>
      <c r="B556" s="19">
        <v>1</v>
      </c>
      <c r="C556" s="9">
        <v>5</v>
      </c>
      <c r="D556" s="23">
        <v>0.15107000000000001</v>
      </c>
      <c r="E556" s="23">
        <v>0.16</v>
      </c>
      <c r="F556" s="23">
        <v>0.16178999999999999</v>
      </c>
      <c r="G556" s="23">
        <v>0.15</v>
      </c>
      <c r="H556" s="23">
        <v>0.15223999999999999</v>
      </c>
      <c r="I556" s="23">
        <v>0.14976310500000001</v>
      </c>
      <c r="J556" s="23">
        <v>0.17251</v>
      </c>
      <c r="K556" s="23">
        <v>0.16</v>
      </c>
      <c r="L556" s="23">
        <v>0.15662999999999999</v>
      </c>
      <c r="M556" s="23">
        <v>0.17</v>
      </c>
      <c r="N556" s="23">
        <v>0.16089000000000001</v>
      </c>
      <c r="O556" s="23">
        <v>0.16</v>
      </c>
      <c r="P556" s="23">
        <v>0.16850999999999999</v>
      </c>
      <c r="Q556" s="23">
        <v>0.15779000000000001</v>
      </c>
      <c r="R556" s="23">
        <v>0.15937360749999999</v>
      </c>
      <c r="S556" s="23">
        <v>0.15</v>
      </c>
      <c r="T556" s="23">
        <v>0.1649960791</v>
      </c>
      <c r="U556" s="23">
        <v>0.16399</v>
      </c>
      <c r="V556" s="23">
        <v>0.16800000000000001</v>
      </c>
      <c r="W556" s="23">
        <v>0.16295000000000001</v>
      </c>
      <c r="X556" s="227"/>
      <c r="Y556" s="228"/>
      <c r="Z556" s="228"/>
      <c r="AA556" s="228"/>
      <c r="AB556" s="228"/>
      <c r="AC556" s="228"/>
      <c r="AD556" s="228"/>
      <c r="AE556" s="228"/>
      <c r="AF556" s="228"/>
      <c r="AG556" s="228"/>
      <c r="AH556" s="228"/>
      <c r="AI556" s="228"/>
      <c r="AJ556" s="228"/>
      <c r="AK556" s="228"/>
      <c r="AL556" s="228"/>
      <c r="AM556" s="228"/>
      <c r="AN556" s="228"/>
      <c r="AO556" s="228"/>
      <c r="AP556" s="228"/>
      <c r="AQ556" s="228"/>
      <c r="AR556" s="228"/>
      <c r="AS556" s="228"/>
      <c r="AT556" s="228"/>
      <c r="AU556" s="228"/>
      <c r="AV556" s="228"/>
      <c r="AW556" s="228"/>
      <c r="AX556" s="228"/>
      <c r="AY556" s="228"/>
      <c r="AZ556" s="228"/>
      <c r="BA556" s="228"/>
      <c r="BB556" s="228"/>
      <c r="BC556" s="228"/>
      <c r="BD556" s="228"/>
      <c r="BE556" s="228"/>
      <c r="BF556" s="228"/>
      <c r="BG556" s="228"/>
      <c r="BH556" s="228"/>
      <c r="BI556" s="228"/>
      <c r="BJ556" s="228"/>
      <c r="BK556" s="228"/>
      <c r="BL556" s="228"/>
      <c r="BM556" s="229">
        <v>100</v>
      </c>
    </row>
    <row r="557" spans="1:65">
      <c r="A557" s="29"/>
      <c r="B557" s="19">
        <v>1</v>
      </c>
      <c r="C557" s="9">
        <v>6</v>
      </c>
      <c r="D557" s="23">
        <v>0.15107000000000001</v>
      </c>
      <c r="E557" s="23">
        <v>0.16</v>
      </c>
      <c r="F557" s="23">
        <v>0.16192000000000001</v>
      </c>
      <c r="G557" s="23">
        <v>0.15</v>
      </c>
      <c r="H557" s="23">
        <v>0.15211</v>
      </c>
      <c r="I557" s="23">
        <v>0.15090524</v>
      </c>
      <c r="J557" s="23">
        <v>0.15623999999999999</v>
      </c>
      <c r="K557" s="23">
        <v>0.16</v>
      </c>
      <c r="L557" s="23">
        <v>0.15726999999999999</v>
      </c>
      <c r="M557" s="23">
        <v>0.17</v>
      </c>
      <c r="N557" s="23">
        <v>0.16708000000000001</v>
      </c>
      <c r="O557" s="23">
        <v>0.16</v>
      </c>
      <c r="P557" s="23">
        <v>0.16799</v>
      </c>
      <c r="Q557" s="23">
        <v>0.15740000000000001</v>
      </c>
      <c r="R557" s="23">
        <v>0.15896326650000001</v>
      </c>
      <c r="S557" s="23">
        <v>0.14000000000000001</v>
      </c>
      <c r="T557" s="23">
        <v>0.1664228452</v>
      </c>
      <c r="U557" s="23">
        <v>0.16657</v>
      </c>
      <c r="V557" s="23">
        <v>0.16800000000000001</v>
      </c>
      <c r="W557" s="23">
        <v>0.15959999999999999</v>
      </c>
      <c r="X557" s="227"/>
      <c r="Y557" s="228"/>
      <c r="Z557" s="228"/>
      <c r="AA557" s="228"/>
      <c r="AB557" s="228"/>
      <c r="AC557" s="228"/>
      <c r="AD557" s="228"/>
      <c r="AE557" s="228"/>
      <c r="AF557" s="228"/>
      <c r="AG557" s="228"/>
      <c r="AH557" s="228"/>
      <c r="AI557" s="228"/>
      <c r="AJ557" s="228"/>
      <c r="AK557" s="228"/>
      <c r="AL557" s="228"/>
      <c r="AM557" s="228"/>
      <c r="AN557" s="228"/>
      <c r="AO557" s="228"/>
      <c r="AP557" s="228"/>
      <c r="AQ557" s="228"/>
      <c r="AR557" s="228"/>
      <c r="AS557" s="228"/>
      <c r="AT557" s="228"/>
      <c r="AU557" s="228"/>
      <c r="AV557" s="228"/>
      <c r="AW557" s="228"/>
      <c r="AX557" s="228"/>
      <c r="AY557" s="228"/>
      <c r="AZ557" s="228"/>
      <c r="BA557" s="228"/>
      <c r="BB557" s="228"/>
      <c r="BC557" s="228"/>
      <c r="BD557" s="228"/>
      <c r="BE557" s="228"/>
      <c r="BF557" s="228"/>
      <c r="BG557" s="228"/>
      <c r="BH557" s="228"/>
      <c r="BI557" s="228"/>
      <c r="BJ557" s="228"/>
      <c r="BK557" s="228"/>
      <c r="BL557" s="228"/>
      <c r="BM557" s="54"/>
    </row>
    <row r="558" spans="1:65">
      <c r="A558" s="29"/>
      <c r="B558" s="20" t="s">
        <v>268</v>
      </c>
      <c r="C558" s="12"/>
      <c r="D558" s="230">
        <v>0.15171833333333334</v>
      </c>
      <c r="E558" s="230">
        <v>0.16333333333333336</v>
      </c>
      <c r="F558" s="230">
        <v>0.15929333333333331</v>
      </c>
      <c r="G558" s="230">
        <v>0.15</v>
      </c>
      <c r="H558" s="230">
        <v>0.15288333333333334</v>
      </c>
      <c r="I558" s="230">
        <v>0.15140463563333331</v>
      </c>
      <c r="J558" s="230">
        <v>0.16323166666666664</v>
      </c>
      <c r="K558" s="230">
        <v>0.15833333333333335</v>
      </c>
      <c r="L558" s="230">
        <v>0.15598166666666669</v>
      </c>
      <c r="M558" s="230">
        <v>0.16666666666666666</v>
      </c>
      <c r="N558" s="230">
        <v>0.16389999999999999</v>
      </c>
      <c r="O558" s="230">
        <v>0.16</v>
      </c>
      <c r="P558" s="230">
        <v>0.16465500000000002</v>
      </c>
      <c r="Q558" s="230">
        <v>0.157165</v>
      </c>
      <c r="R558" s="230">
        <v>0.15888674226666666</v>
      </c>
      <c r="S558" s="230">
        <v>0.14666666666666667</v>
      </c>
      <c r="T558" s="230">
        <v>0.16382417436666666</v>
      </c>
      <c r="U558" s="230">
        <v>0.16463333333333333</v>
      </c>
      <c r="V558" s="230">
        <v>0.17016666666666669</v>
      </c>
      <c r="W558" s="230">
        <v>0.15778833333333334</v>
      </c>
      <c r="X558" s="227"/>
      <c r="Y558" s="228"/>
      <c r="Z558" s="228"/>
      <c r="AA558" s="228"/>
      <c r="AB558" s="228"/>
      <c r="AC558" s="228"/>
      <c r="AD558" s="228"/>
      <c r="AE558" s="228"/>
      <c r="AF558" s="228"/>
      <c r="AG558" s="228"/>
      <c r="AH558" s="228"/>
      <c r="AI558" s="228"/>
      <c r="AJ558" s="228"/>
      <c r="AK558" s="228"/>
      <c r="AL558" s="228"/>
      <c r="AM558" s="228"/>
      <c r="AN558" s="228"/>
      <c r="AO558" s="228"/>
      <c r="AP558" s="228"/>
      <c r="AQ558" s="228"/>
      <c r="AR558" s="228"/>
      <c r="AS558" s="228"/>
      <c r="AT558" s="228"/>
      <c r="AU558" s="228"/>
      <c r="AV558" s="228"/>
      <c r="AW558" s="228"/>
      <c r="AX558" s="228"/>
      <c r="AY558" s="228"/>
      <c r="AZ558" s="228"/>
      <c r="BA558" s="228"/>
      <c r="BB558" s="228"/>
      <c r="BC558" s="228"/>
      <c r="BD558" s="228"/>
      <c r="BE558" s="228"/>
      <c r="BF558" s="228"/>
      <c r="BG558" s="228"/>
      <c r="BH558" s="228"/>
      <c r="BI558" s="228"/>
      <c r="BJ558" s="228"/>
      <c r="BK558" s="228"/>
      <c r="BL558" s="228"/>
      <c r="BM558" s="54"/>
    </row>
    <row r="559" spans="1:65">
      <c r="A559" s="29"/>
      <c r="B559" s="3" t="s">
        <v>269</v>
      </c>
      <c r="C559" s="28"/>
      <c r="D559" s="23">
        <v>0.15107000000000001</v>
      </c>
      <c r="E559" s="23">
        <v>0.16</v>
      </c>
      <c r="F559" s="23">
        <v>0.15926999999999999</v>
      </c>
      <c r="G559" s="23">
        <v>0.15</v>
      </c>
      <c r="H559" s="23">
        <v>0.15204499999999999</v>
      </c>
      <c r="I559" s="23">
        <v>0.15090574834999998</v>
      </c>
      <c r="J559" s="23">
        <v>0.16192000000000001</v>
      </c>
      <c r="K559" s="23">
        <v>0.16</v>
      </c>
      <c r="L559" s="23">
        <v>0.1565</v>
      </c>
      <c r="M559" s="23">
        <v>0.17</v>
      </c>
      <c r="N559" s="23">
        <v>0.16347</v>
      </c>
      <c r="O559" s="23">
        <v>0.16</v>
      </c>
      <c r="P559" s="23">
        <v>0.16599</v>
      </c>
      <c r="Q559" s="23">
        <v>0.15720500000000001</v>
      </c>
      <c r="R559" s="23">
        <v>0.15907572315000001</v>
      </c>
      <c r="S559" s="23">
        <v>0.15</v>
      </c>
      <c r="T559" s="23">
        <v>0.16391256774999999</v>
      </c>
      <c r="U559" s="23">
        <v>0.16399</v>
      </c>
      <c r="V559" s="23">
        <v>0.16800000000000001</v>
      </c>
      <c r="W559" s="23">
        <v>0.15733999999999998</v>
      </c>
      <c r="X559" s="227"/>
      <c r="Y559" s="228"/>
      <c r="Z559" s="228"/>
      <c r="AA559" s="228"/>
      <c r="AB559" s="228"/>
      <c r="AC559" s="228"/>
      <c r="AD559" s="228"/>
      <c r="AE559" s="228"/>
      <c r="AF559" s="228"/>
      <c r="AG559" s="228"/>
      <c r="AH559" s="228"/>
      <c r="AI559" s="228"/>
      <c r="AJ559" s="228"/>
      <c r="AK559" s="228"/>
      <c r="AL559" s="228"/>
      <c r="AM559" s="228"/>
      <c r="AN559" s="228"/>
      <c r="AO559" s="228"/>
      <c r="AP559" s="228"/>
      <c r="AQ559" s="228"/>
      <c r="AR559" s="228"/>
      <c r="AS559" s="228"/>
      <c r="AT559" s="228"/>
      <c r="AU559" s="228"/>
      <c r="AV559" s="228"/>
      <c r="AW559" s="228"/>
      <c r="AX559" s="228"/>
      <c r="AY559" s="228"/>
      <c r="AZ559" s="228"/>
      <c r="BA559" s="228"/>
      <c r="BB559" s="228"/>
      <c r="BC559" s="228"/>
      <c r="BD559" s="228"/>
      <c r="BE559" s="228"/>
      <c r="BF559" s="228"/>
      <c r="BG559" s="228"/>
      <c r="BH559" s="228"/>
      <c r="BI559" s="228"/>
      <c r="BJ559" s="228"/>
      <c r="BK559" s="228"/>
      <c r="BL559" s="228"/>
      <c r="BM559" s="54"/>
    </row>
    <row r="560" spans="1:65">
      <c r="A560" s="29"/>
      <c r="B560" s="3" t="s">
        <v>270</v>
      </c>
      <c r="C560" s="28"/>
      <c r="D560" s="23">
        <v>1.5848207048958719E-3</v>
      </c>
      <c r="E560" s="23">
        <v>5.1639777949432277E-3</v>
      </c>
      <c r="F560" s="23">
        <v>2.3636045918610585E-3</v>
      </c>
      <c r="G560" s="23">
        <v>0</v>
      </c>
      <c r="H560" s="23">
        <v>3.7089495368185662E-3</v>
      </c>
      <c r="I560" s="23">
        <v>1.4307553527564334E-3</v>
      </c>
      <c r="J560" s="23">
        <v>5.8514627800804395E-3</v>
      </c>
      <c r="K560" s="23">
        <v>4.0824829046386332E-3</v>
      </c>
      <c r="L560" s="23">
        <v>2.5752391474709027E-3</v>
      </c>
      <c r="M560" s="23">
        <v>5.1639777949432277E-3</v>
      </c>
      <c r="N560" s="23">
        <v>2.5446099897626735E-3</v>
      </c>
      <c r="O560" s="23">
        <v>0</v>
      </c>
      <c r="P560" s="23">
        <v>3.9924616466535997E-3</v>
      </c>
      <c r="Q560" s="23">
        <v>4.8488142880503065E-4</v>
      </c>
      <c r="R560" s="23">
        <v>1.39673852581649E-3</v>
      </c>
      <c r="S560" s="23">
        <v>5.163977794943213E-3</v>
      </c>
      <c r="T560" s="23">
        <v>1.8170348452829319E-3</v>
      </c>
      <c r="U560" s="23">
        <v>1.5823737443052641E-3</v>
      </c>
      <c r="V560" s="23">
        <v>5.3072277760302126E-3</v>
      </c>
      <c r="W560" s="23">
        <v>4.2042426983544502E-3</v>
      </c>
      <c r="X560" s="227"/>
      <c r="Y560" s="228"/>
      <c r="Z560" s="228"/>
      <c r="AA560" s="228"/>
      <c r="AB560" s="228"/>
      <c r="AC560" s="228"/>
      <c r="AD560" s="228"/>
      <c r="AE560" s="228"/>
      <c r="AF560" s="228"/>
      <c r="AG560" s="228"/>
      <c r="AH560" s="228"/>
      <c r="AI560" s="228"/>
      <c r="AJ560" s="228"/>
      <c r="AK560" s="228"/>
      <c r="AL560" s="228"/>
      <c r="AM560" s="228"/>
      <c r="AN560" s="228"/>
      <c r="AO560" s="228"/>
      <c r="AP560" s="228"/>
      <c r="AQ560" s="228"/>
      <c r="AR560" s="228"/>
      <c r="AS560" s="228"/>
      <c r="AT560" s="228"/>
      <c r="AU560" s="228"/>
      <c r="AV560" s="228"/>
      <c r="AW560" s="228"/>
      <c r="AX560" s="228"/>
      <c r="AY560" s="228"/>
      <c r="AZ560" s="228"/>
      <c r="BA560" s="228"/>
      <c r="BB560" s="228"/>
      <c r="BC560" s="228"/>
      <c r="BD560" s="228"/>
      <c r="BE560" s="228"/>
      <c r="BF560" s="228"/>
      <c r="BG560" s="228"/>
      <c r="BH560" s="228"/>
      <c r="BI560" s="228"/>
      <c r="BJ560" s="228"/>
      <c r="BK560" s="228"/>
      <c r="BL560" s="228"/>
      <c r="BM560" s="54"/>
    </row>
    <row r="561" spans="1:65">
      <c r="A561" s="29"/>
      <c r="B561" s="3" t="s">
        <v>86</v>
      </c>
      <c r="C561" s="28"/>
      <c r="D561" s="13">
        <v>1.0445808822681538E-2</v>
      </c>
      <c r="E561" s="13">
        <v>3.1616190581285064E-2</v>
      </c>
      <c r="F561" s="13">
        <v>1.4838063479499406E-2</v>
      </c>
      <c r="G561" s="13">
        <v>0</v>
      </c>
      <c r="H561" s="13">
        <v>2.4259999150671969E-2</v>
      </c>
      <c r="I561" s="13">
        <v>9.4498781148378373E-3</v>
      </c>
      <c r="J561" s="13">
        <v>3.5847595626341544E-2</v>
      </c>
      <c r="K561" s="13">
        <v>2.5784102555612417E-2</v>
      </c>
      <c r="L561" s="13">
        <v>1.6509883517107155E-2</v>
      </c>
      <c r="M561" s="13">
        <v>3.0983866769659366E-2</v>
      </c>
      <c r="N561" s="13">
        <v>1.5525381267618509E-2</v>
      </c>
      <c r="O561" s="13">
        <v>0</v>
      </c>
      <c r="P561" s="13">
        <v>2.4247436437724933E-2</v>
      </c>
      <c r="Q561" s="13">
        <v>3.0851743632808238E-3</v>
      </c>
      <c r="R561" s="13">
        <v>8.7907808158863357E-3</v>
      </c>
      <c r="S561" s="13">
        <v>3.520893951097645E-2</v>
      </c>
      <c r="T561" s="13">
        <v>1.1091371907152699E-2</v>
      </c>
      <c r="U561" s="13">
        <v>9.611502799991482E-3</v>
      </c>
      <c r="V561" s="13">
        <v>3.1188410045231412E-2</v>
      </c>
      <c r="W561" s="13">
        <v>2.6644826075149938E-2</v>
      </c>
      <c r="X561" s="145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9"/>
      <c r="B562" s="3" t="s">
        <v>271</v>
      </c>
      <c r="C562" s="28"/>
      <c r="D562" s="13">
        <v>-4.5261940559979563E-2</v>
      </c>
      <c r="E562" s="13">
        <v>2.7829308973009281E-2</v>
      </c>
      <c r="F562" s="13">
        <v>2.4062656571868235E-3</v>
      </c>
      <c r="G562" s="13">
        <v>-5.6075124412542587E-2</v>
      </c>
      <c r="H562" s="13">
        <v>-3.7930790692916938E-2</v>
      </c>
      <c r="I562" s="13">
        <v>-4.7235987642943567E-2</v>
      </c>
      <c r="J562" s="13">
        <v>2.7189537668444119E-2</v>
      </c>
      <c r="K562" s="13">
        <v>-3.6348535465725584E-3</v>
      </c>
      <c r="L562" s="13">
        <v>-1.843349798494931E-2</v>
      </c>
      <c r="M562" s="13">
        <v>4.8805417319397026E-2</v>
      </c>
      <c r="N562" s="13">
        <v>3.1395247391895031E-2</v>
      </c>
      <c r="O562" s="13">
        <v>6.8532006266213141E-3</v>
      </c>
      <c r="P562" s="13">
        <v>3.6146335932352169E-2</v>
      </c>
      <c r="Q562" s="13">
        <v>-1.0986979521981688E-2</v>
      </c>
      <c r="R562" s="13">
        <v>-1.5234382293505266E-4</v>
      </c>
      <c r="S562" s="13">
        <v>-7.7051232758930555E-2</v>
      </c>
      <c r="T562" s="13">
        <v>3.0918089381825054E-2</v>
      </c>
      <c r="U562" s="13">
        <v>3.6009991228100446E-2</v>
      </c>
      <c r="V562" s="13">
        <v>7.0830331083104658E-2</v>
      </c>
      <c r="W562" s="13">
        <v>-7.0644472612071407E-3</v>
      </c>
      <c r="X562" s="145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9"/>
      <c r="B563" s="45" t="s">
        <v>272</v>
      </c>
      <c r="C563" s="46"/>
      <c r="D563" s="44">
        <v>1.04</v>
      </c>
      <c r="E563" s="44">
        <v>0.6</v>
      </c>
      <c r="F563" s="44">
        <v>0.03</v>
      </c>
      <c r="G563" s="44">
        <v>1.28</v>
      </c>
      <c r="H563" s="44">
        <v>0.88</v>
      </c>
      <c r="I563" s="44">
        <v>1.0900000000000001</v>
      </c>
      <c r="J563" s="44">
        <v>0.59</v>
      </c>
      <c r="K563" s="44">
        <v>0.11</v>
      </c>
      <c r="L563" s="44">
        <v>0.44</v>
      </c>
      <c r="M563" s="44">
        <v>1.07</v>
      </c>
      <c r="N563" s="44">
        <v>0.68</v>
      </c>
      <c r="O563" s="44">
        <v>0.13</v>
      </c>
      <c r="P563" s="44">
        <v>0.79</v>
      </c>
      <c r="Q563" s="44">
        <v>0.27</v>
      </c>
      <c r="R563" s="44">
        <v>0.03</v>
      </c>
      <c r="S563" s="44">
        <v>1.76</v>
      </c>
      <c r="T563" s="44">
        <v>0.67</v>
      </c>
      <c r="U563" s="44">
        <v>0.78</v>
      </c>
      <c r="V563" s="44">
        <v>1.54</v>
      </c>
      <c r="W563" s="44">
        <v>0.18</v>
      </c>
      <c r="X563" s="145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B564" s="3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BM564" s="53"/>
    </row>
    <row r="565" spans="1:65" ht="15">
      <c r="B565" s="8" t="s">
        <v>577</v>
      </c>
      <c r="BM565" s="27" t="s">
        <v>66</v>
      </c>
    </row>
    <row r="566" spans="1:65" ht="15">
      <c r="A566" s="24" t="s">
        <v>26</v>
      </c>
      <c r="B566" s="18" t="s">
        <v>117</v>
      </c>
      <c r="C566" s="15" t="s">
        <v>118</v>
      </c>
      <c r="D566" s="16" t="s">
        <v>240</v>
      </c>
      <c r="E566" s="17" t="s">
        <v>240</v>
      </c>
      <c r="F566" s="17" t="s">
        <v>240</v>
      </c>
      <c r="G566" s="17" t="s">
        <v>240</v>
      </c>
      <c r="H566" s="17" t="s">
        <v>240</v>
      </c>
      <c r="I566" s="17" t="s">
        <v>240</v>
      </c>
      <c r="J566" s="17" t="s">
        <v>240</v>
      </c>
      <c r="K566" s="17" t="s">
        <v>240</v>
      </c>
      <c r="L566" s="17" t="s">
        <v>240</v>
      </c>
      <c r="M566" s="17" t="s">
        <v>240</v>
      </c>
      <c r="N566" s="17" t="s">
        <v>240</v>
      </c>
      <c r="O566" s="17" t="s">
        <v>240</v>
      </c>
      <c r="P566" s="145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 t="s">
        <v>241</v>
      </c>
      <c r="C567" s="9" t="s">
        <v>241</v>
      </c>
      <c r="D567" s="143" t="s">
        <v>243</v>
      </c>
      <c r="E567" s="144" t="s">
        <v>245</v>
      </c>
      <c r="F567" s="144" t="s">
        <v>247</v>
      </c>
      <c r="G567" s="144" t="s">
        <v>249</v>
      </c>
      <c r="H567" s="144" t="s">
        <v>251</v>
      </c>
      <c r="I567" s="144" t="s">
        <v>254</v>
      </c>
      <c r="J567" s="144" t="s">
        <v>257</v>
      </c>
      <c r="K567" s="144" t="s">
        <v>258</v>
      </c>
      <c r="L567" s="144" t="s">
        <v>260</v>
      </c>
      <c r="M567" s="144" t="s">
        <v>283</v>
      </c>
      <c r="N567" s="144" t="s">
        <v>285</v>
      </c>
      <c r="O567" s="144" t="s">
        <v>261</v>
      </c>
      <c r="P567" s="145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 t="s">
        <v>3</v>
      </c>
    </row>
    <row r="568" spans="1:65">
      <c r="A568" s="29"/>
      <c r="B568" s="19"/>
      <c r="C568" s="9"/>
      <c r="D568" s="10" t="s">
        <v>308</v>
      </c>
      <c r="E568" s="11" t="s">
        <v>103</v>
      </c>
      <c r="F568" s="11" t="s">
        <v>103</v>
      </c>
      <c r="G568" s="11" t="s">
        <v>103</v>
      </c>
      <c r="H568" s="11" t="s">
        <v>103</v>
      </c>
      <c r="I568" s="11" t="s">
        <v>103</v>
      </c>
      <c r="J568" s="11" t="s">
        <v>103</v>
      </c>
      <c r="K568" s="11" t="s">
        <v>308</v>
      </c>
      <c r="L568" s="11" t="s">
        <v>99</v>
      </c>
      <c r="M568" s="11" t="s">
        <v>103</v>
      </c>
      <c r="N568" s="11" t="s">
        <v>308</v>
      </c>
      <c r="O568" s="11" t="s">
        <v>104</v>
      </c>
      <c r="P568" s="145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2</v>
      </c>
    </row>
    <row r="569" spans="1:65">
      <c r="A569" s="29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145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2</v>
      </c>
    </row>
    <row r="570" spans="1:65">
      <c r="A570" s="29"/>
      <c r="B570" s="18">
        <v>1</v>
      </c>
      <c r="C570" s="14">
        <v>1</v>
      </c>
      <c r="D570" s="21">
        <v>3</v>
      </c>
      <c r="E570" s="21">
        <v>3</v>
      </c>
      <c r="F570" s="140" t="s">
        <v>108</v>
      </c>
      <c r="G570" s="140">
        <v>5</v>
      </c>
      <c r="H570" s="140" t="s">
        <v>311</v>
      </c>
      <c r="I570" s="21">
        <v>3</v>
      </c>
      <c r="J570" s="21">
        <v>3</v>
      </c>
      <c r="K570" s="21">
        <v>2.7</v>
      </c>
      <c r="L570" s="21">
        <v>4</v>
      </c>
      <c r="M570" s="21">
        <v>1.84151955366138</v>
      </c>
      <c r="N570" s="140" t="s">
        <v>109</v>
      </c>
      <c r="O570" s="21" t="s">
        <v>316</v>
      </c>
      <c r="P570" s="145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>
        <v>1</v>
      </c>
      <c r="C571" s="9">
        <v>2</v>
      </c>
      <c r="D571" s="11">
        <v>3</v>
      </c>
      <c r="E571" s="11">
        <v>3</v>
      </c>
      <c r="F571" s="141" t="s">
        <v>108</v>
      </c>
      <c r="G571" s="141">
        <v>5</v>
      </c>
      <c r="H571" s="141" t="s">
        <v>311</v>
      </c>
      <c r="I571" s="11">
        <v>4</v>
      </c>
      <c r="J571" s="11">
        <v>3</v>
      </c>
      <c r="K571" s="11">
        <v>2.62</v>
      </c>
      <c r="L571" s="11">
        <v>2.9</v>
      </c>
      <c r="M571" s="11">
        <v>1.6621893685038034</v>
      </c>
      <c r="N571" s="141" t="s">
        <v>109</v>
      </c>
      <c r="O571" s="11" t="s">
        <v>316</v>
      </c>
      <c r="P571" s="145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e">
        <v>#N/A</v>
      </c>
    </row>
    <row r="572" spans="1:65">
      <c r="A572" s="29"/>
      <c r="B572" s="19">
        <v>1</v>
      </c>
      <c r="C572" s="9">
        <v>3</v>
      </c>
      <c r="D572" s="11">
        <v>2</v>
      </c>
      <c r="E572" s="11">
        <v>3</v>
      </c>
      <c r="F572" s="141" t="s">
        <v>108</v>
      </c>
      <c r="G572" s="141">
        <v>7</v>
      </c>
      <c r="H572" s="141" t="s">
        <v>311</v>
      </c>
      <c r="I572" s="11">
        <v>4</v>
      </c>
      <c r="J572" s="11">
        <v>3</v>
      </c>
      <c r="K572" s="11">
        <v>2.61</v>
      </c>
      <c r="L572" s="11">
        <v>4.2</v>
      </c>
      <c r="M572" s="11">
        <v>1.7412686733722198</v>
      </c>
      <c r="N572" s="141" t="s">
        <v>109</v>
      </c>
      <c r="O572" s="11" t="s">
        <v>316</v>
      </c>
      <c r="P572" s="145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16</v>
      </c>
    </row>
    <row r="573" spans="1:65">
      <c r="A573" s="29"/>
      <c r="B573" s="19">
        <v>1</v>
      </c>
      <c r="C573" s="9">
        <v>4</v>
      </c>
      <c r="D573" s="11">
        <v>2</v>
      </c>
      <c r="E573" s="11">
        <v>3</v>
      </c>
      <c r="F573" s="141" t="s">
        <v>108</v>
      </c>
      <c r="G573" s="141">
        <v>6</v>
      </c>
      <c r="H573" s="141" t="s">
        <v>311</v>
      </c>
      <c r="I573" s="11">
        <v>4</v>
      </c>
      <c r="J573" s="11">
        <v>3</v>
      </c>
      <c r="K573" s="11">
        <v>2.91</v>
      </c>
      <c r="L573" s="11">
        <v>4</v>
      </c>
      <c r="M573" s="11">
        <v>1.751241628364</v>
      </c>
      <c r="N573" s="141" t="s">
        <v>109</v>
      </c>
      <c r="O573" s="11" t="s">
        <v>316</v>
      </c>
      <c r="P573" s="145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2.9256744877069782</v>
      </c>
    </row>
    <row r="574" spans="1:65">
      <c r="A574" s="29"/>
      <c r="B574" s="19">
        <v>1</v>
      </c>
      <c r="C574" s="9">
        <v>5</v>
      </c>
      <c r="D574" s="11">
        <v>2</v>
      </c>
      <c r="E574" s="11">
        <v>4</v>
      </c>
      <c r="F574" s="141" t="s">
        <v>108</v>
      </c>
      <c r="G574" s="141">
        <v>5</v>
      </c>
      <c r="H574" s="141" t="s">
        <v>311</v>
      </c>
      <c r="I574" s="11">
        <v>3</v>
      </c>
      <c r="J574" s="11">
        <v>3</v>
      </c>
      <c r="K574" s="11">
        <v>2.92</v>
      </c>
      <c r="L574" s="11">
        <v>4.2</v>
      </c>
      <c r="M574" s="11">
        <v>1.5091279264655075</v>
      </c>
      <c r="N574" s="141" t="s">
        <v>109</v>
      </c>
      <c r="O574" s="11" t="s">
        <v>316</v>
      </c>
      <c r="P574" s="145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101</v>
      </c>
    </row>
    <row r="575" spans="1:65">
      <c r="A575" s="29"/>
      <c r="B575" s="19">
        <v>1</v>
      </c>
      <c r="C575" s="9">
        <v>6</v>
      </c>
      <c r="D575" s="11">
        <v>3</v>
      </c>
      <c r="E575" s="11">
        <v>3</v>
      </c>
      <c r="F575" s="141" t="s">
        <v>108</v>
      </c>
      <c r="G575" s="141">
        <v>4</v>
      </c>
      <c r="H575" s="141" t="s">
        <v>311</v>
      </c>
      <c r="I575" s="11">
        <v>3</v>
      </c>
      <c r="J575" s="11">
        <v>3</v>
      </c>
      <c r="K575" s="11">
        <v>2.71</v>
      </c>
      <c r="L575" s="11">
        <v>4.0999999999999996</v>
      </c>
      <c r="M575" s="11">
        <v>1.5029813333261794</v>
      </c>
      <c r="N575" s="141" t="s">
        <v>109</v>
      </c>
      <c r="O575" s="11" t="s">
        <v>316</v>
      </c>
      <c r="P575" s="145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9"/>
      <c r="B576" s="20" t="s">
        <v>268</v>
      </c>
      <c r="C576" s="12"/>
      <c r="D576" s="22">
        <v>2.5</v>
      </c>
      <c r="E576" s="22">
        <v>3.1666666666666665</v>
      </c>
      <c r="F576" s="22" t="s">
        <v>632</v>
      </c>
      <c r="G576" s="22">
        <v>5.333333333333333</v>
      </c>
      <c r="H576" s="22" t="s">
        <v>632</v>
      </c>
      <c r="I576" s="22">
        <v>3.5</v>
      </c>
      <c r="J576" s="22">
        <v>3</v>
      </c>
      <c r="K576" s="22">
        <v>2.7449999999999997</v>
      </c>
      <c r="L576" s="22">
        <v>3.9</v>
      </c>
      <c r="M576" s="22">
        <v>1.6680547472821816</v>
      </c>
      <c r="N576" s="22" t="s">
        <v>632</v>
      </c>
      <c r="O576" s="22" t="s">
        <v>632</v>
      </c>
      <c r="P576" s="145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9"/>
      <c r="B577" s="3" t="s">
        <v>269</v>
      </c>
      <c r="C577" s="28"/>
      <c r="D577" s="11">
        <v>2.5</v>
      </c>
      <c r="E577" s="11">
        <v>3</v>
      </c>
      <c r="F577" s="11" t="s">
        <v>632</v>
      </c>
      <c r="G577" s="11">
        <v>5</v>
      </c>
      <c r="H577" s="11" t="s">
        <v>632</v>
      </c>
      <c r="I577" s="11">
        <v>3.5</v>
      </c>
      <c r="J577" s="11">
        <v>3</v>
      </c>
      <c r="K577" s="11">
        <v>2.7050000000000001</v>
      </c>
      <c r="L577" s="11">
        <v>4.05</v>
      </c>
      <c r="M577" s="11">
        <v>1.7017290209380116</v>
      </c>
      <c r="N577" s="11" t="s">
        <v>632</v>
      </c>
      <c r="O577" s="11" t="s">
        <v>632</v>
      </c>
      <c r="P577" s="145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3" t="s">
        <v>270</v>
      </c>
      <c r="C578" s="28"/>
      <c r="D578" s="23">
        <v>0.54772255750516607</v>
      </c>
      <c r="E578" s="23">
        <v>0.40824829046386357</v>
      </c>
      <c r="F578" s="23" t="s">
        <v>632</v>
      </c>
      <c r="G578" s="23">
        <v>1.0327955589886455</v>
      </c>
      <c r="H578" s="23" t="s">
        <v>632</v>
      </c>
      <c r="I578" s="23">
        <v>0.54772255750516607</v>
      </c>
      <c r="J578" s="23">
        <v>0</v>
      </c>
      <c r="K578" s="23">
        <v>0.13780420893427023</v>
      </c>
      <c r="L578" s="23">
        <v>0.49799598391955113</v>
      </c>
      <c r="M578" s="23">
        <v>0.13777644519148377</v>
      </c>
      <c r="N578" s="23" t="s">
        <v>632</v>
      </c>
      <c r="O578" s="23" t="s">
        <v>632</v>
      </c>
      <c r="P578" s="145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3" t="s">
        <v>86</v>
      </c>
      <c r="C579" s="28"/>
      <c r="D579" s="13">
        <v>0.21908902300206642</v>
      </c>
      <c r="E579" s="13">
        <v>0.12892051277806219</v>
      </c>
      <c r="F579" s="13" t="s">
        <v>632</v>
      </c>
      <c r="G579" s="13">
        <v>0.19364916731037105</v>
      </c>
      <c r="H579" s="13" t="s">
        <v>632</v>
      </c>
      <c r="I579" s="13">
        <v>0.15649215928719032</v>
      </c>
      <c r="J579" s="13">
        <v>0</v>
      </c>
      <c r="K579" s="13">
        <v>5.0201897608113021E-2</v>
      </c>
      <c r="L579" s="13">
        <v>0.12769127792809004</v>
      </c>
      <c r="M579" s="13">
        <v>8.2597076274605274E-2</v>
      </c>
      <c r="N579" s="13" t="s">
        <v>632</v>
      </c>
      <c r="O579" s="13" t="s">
        <v>632</v>
      </c>
      <c r="P579" s="145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271</v>
      </c>
      <c r="C580" s="28"/>
      <c r="D580" s="13">
        <v>-0.14549618882605231</v>
      </c>
      <c r="E580" s="13">
        <v>8.2371494153667069E-2</v>
      </c>
      <c r="F580" s="13" t="s">
        <v>632</v>
      </c>
      <c r="G580" s="13">
        <v>0.82294146383775502</v>
      </c>
      <c r="H580" s="13" t="s">
        <v>632</v>
      </c>
      <c r="I580" s="13">
        <v>0.19630533564352692</v>
      </c>
      <c r="J580" s="13">
        <v>2.5404573408737363E-2</v>
      </c>
      <c r="K580" s="13">
        <v>-6.1754815331005464E-2</v>
      </c>
      <c r="L580" s="13">
        <v>0.33302594543135844</v>
      </c>
      <c r="M580" s="13">
        <v>-0.4298563444802318</v>
      </c>
      <c r="N580" s="13" t="s">
        <v>632</v>
      </c>
      <c r="O580" s="13" t="s">
        <v>632</v>
      </c>
      <c r="P580" s="145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45" t="s">
        <v>272</v>
      </c>
      <c r="C581" s="46"/>
      <c r="D581" s="44">
        <v>0.22</v>
      </c>
      <c r="E581" s="44">
        <v>0.38</v>
      </c>
      <c r="F581" s="44">
        <v>1.56</v>
      </c>
      <c r="G581" s="44">
        <v>2.31</v>
      </c>
      <c r="H581" s="44">
        <v>1.1100000000000001</v>
      </c>
      <c r="I581" s="44">
        <v>0.67</v>
      </c>
      <c r="J581" s="44">
        <v>0.23</v>
      </c>
      <c r="K581" s="44">
        <v>0</v>
      </c>
      <c r="L581" s="44">
        <v>1.03</v>
      </c>
      <c r="M581" s="44">
        <v>0.96</v>
      </c>
      <c r="N581" s="44">
        <v>0.22</v>
      </c>
      <c r="O581" s="44" t="s">
        <v>273</v>
      </c>
      <c r="P581" s="145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B582" s="3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BM582" s="53"/>
    </row>
    <row r="583" spans="1:65" ht="19.5">
      <c r="B583" s="8" t="s">
        <v>578</v>
      </c>
      <c r="BM583" s="27" t="s">
        <v>274</v>
      </c>
    </row>
    <row r="584" spans="1:65" ht="19.5">
      <c r="A584" s="24" t="s">
        <v>326</v>
      </c>
      <c r="B584" s="18" t="s">
        <v>117</v>
      </c>
      <c r="C584" s="15" t="s">
        <v>118</v>
      </c>
      <c r="D584" s="16" t="s">
        <v>240</v>
      </c>
      <c r="E584" s="17" t="s">
        <v>240</v>
      </c>
      <c r="F584" s="17" t="s">
        <v>240</v>
      </c>
      <c r="G584" s="17" t="s">
        <v>240</v>
      </c>
      <c r="H584" s="145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9" t="s">
        <v>241</v>
      </c>
      <c r="C585" s="9" t="s">
        <v>241</v>
      </c>
      <c r="D585" s="143" t="s">
        <v>249</v>
      </c>
      <c r="E585" s="144" t="s">
        <v>258</v>
      </c>
      <c r="F585" s="144" t="s">
        <v>259</v>
      </c>
      <c r="G585" s="144" t="s">
        <v>260</v>
      </c>
      <c r="H585" s="145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1</v>
      </c>
    </row>
    <row r="586" spans="1:65">
      <c r="A586" s="29"/>
      <c r="B586" s="19"/>
      <c r="C586" s="9"/>
      <c r="D586" s="10" t="s">
        <v>103</v>
      </c>
      <c r="E586" s="11" t="s">
        <v>308</v>
      </c>
      <c r="F586" s="11" t="s">
        <v>100</v>
      </c>
      <c r="G586" s="11" t="s">
        <v>99</v>
      </c>
      <c r="H586" s="145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2</v>
      </c>
    </row>
    <row r="587" spans="1:65">
      <c r="A587" s="29"/>
      <c r="B587" s="19"/>
      <c r="C587" s="9"/>
      <c r="D587" s="25"/>
      <c r="E587" s="25"/>
      <c r="F587" s="25"/>
      <c r="G587" s="25"/>
      <c r="H587" s="145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2</v>
      </c>
    </row>
    <row r="588" spans="1:65">
      <c r="A588" s="29"/>
      <c r="B588" s="18">
        <v>1</v>
      </c>
      <c r="C588" s="14">
        <v>1</v>
      </c>
      <c r="D588" s="21">
        <v>1.321</v>
      </c>
      <c r="E588" s="21">
        <v>1.335</v>
      </c>
      <c r="F588" s="21">
        <v>2.0631409600000001</v>
      </c>
      <c r="G588" s="21">
        <v>1.24</v>
      </c>
      <c r="H588" s="145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>
        <v>1</v>
      </c>
      <c r="C589" s="9">
        <v>2</v>
      </c>
      <c r="D589" s="11">
        <v>1.375</v>
      </c>
      <c r="E589" s="11">
        <v>1.375</v>
      </c>
      <c r="F589" s="11">
        <v>2.0553111020000001</v>
      </c>
      <c r="G589" s="11">
        <v>1.2</v>
      </c>
      <c r="H589" s="145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12</v>
      </c>
    </row>
    <row r="590" spans="1:65">
      <c r="A590" s="29"/>
      <c r="B590" s="19">
        <v>1</v>
      </c>
      <c r="C590" s="9">
        <v>3</v>
      </c>
      <c r="D590" s="11">
        <v>1.3480000000000001</v>
      </c>
      <c r="E590" s="11">
        <v>1.3480000000000001</v>
      </c>
      <c r="F590" s="11">
        <v>2.130093424</v>
      </c>
      <c r="G590" s="11">
        <v>1.23</v>
      </c>
      <c r="H590" s="145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16</v>
      </c>
    </row>
    <row r="591" spans="1:65">
      <c r="A591" s="29"/>
      <c r="B591" s="19">
        <v>1</v>
      </c>
      <c r="C591" s="9">
        <v>4</v>
      </c>
      <c r="D591" s="146">
        <v>1.105</v>
      </c>
      <c r="E591" s="11">
        <v>1.361</v>
      </c>
      <c r="F591" s="11">
        <v>2.0600459519999998</v>
      </c>
      <c r="G591" s="11">
        <v>1.1599999999999999</v>
      </c>
      <c r="H591" s="14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1.4838911265833299</v>
      </c>
    </row>
    <row r="592" spans="1:65">
      <c r="A592" s="29"/>
      <c r="B592" s="19">
        <v>1</v>
      </c>
      <c r="C592" s="9">
        <v>5</v>
      </c>
      <c r="D592" s="11">
        <v>1.335</v>
      </c>
      <c r="E592" s="11">
        <v>1.4019999999999999</v>
      </c>
      <c r="F592" s="11">
        <v>1.999905606</v>
      </c>
      <c r="G592" s="11">
        <v>1.2</v>
      </c>
      <c r="H592" s="14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18</v>
      </c>
    </row>
    <row r="593" spans="1:65">
      <c r="A593" s="29"/>
      <c r="B593" s="19">
        <v>1</v>
      </c>
      <c r="C593" s="9">
        <v>6</v>
      </c>
      <c r="D593" s="11">
        <v>1.2130000000000001</v>
      </c>
      <c r="E593" s="11">
        <v>1.321</v>
      </c>
      <c r="F593" s="11">
        <v>2.032905994</v>
      </c>
      <c r="G593" s="11">
        <v>1.19</v>
      </c>
      <c r="H593" s="14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9"/>
      <c r="B594" s="20" t="s">
        <v>268</v>
      </c>
      <c r="C594" s="12"/>
      <c r="D594" s="22">
        <v>1.2828333333333333</v>
      </c>
      <c r="E594" s="22">
        <v>1.357</v>
      </c>
      <c r="F594" s="22">
        <v>2.0569005063333337</v>
      </c>
      <c r="G594" s="22">
        <v>1.2033333333333334</v>
      </c>
      <c r="H594" s="145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9"/>
      <c r="B595" s="3" t="s">
        <v>269</v>
      </c>
      <c r="C595" s="28"/>
      <c r="D595" s="11">
        <v>1.3279999999999998</v>
      </c>
      <c r="E595" s="11">
        <v>1.3545</v>
      </c>
      <c r="F595" s="11">
        <v>2.0576785270000002</v>
      </c>
      <c r="G595" s="11">
        <v>1.2</v>
      </c>
      <c r="H595" s="145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3" t="s">
        <v>270</v>
      </c>
      <c r="C596" s="28"/>
      <c r="D596" s="23">
        <v>0.10336424268898151</v>
      </c>
      <c r="E596" s="23">
        <v>2.9072323608545621E-2</v>
      </c>
      <c r="F596" s="23">
        <v>4.2971436511299262E-2</v>
      </c>
      <c r="G596" s="23">
        <v>2.875181153713046E-2</v>
      </c>
      <c r="H596" s="145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86</v>
      </c>
      <c r="C597" s="28"/>
      <c r="D597" s="13">
        <v>8.0574958572676242E-2</v>
      </c>
      <c r="E597" s="13">
        <v>2.1423967287063833E-2</v>
      </c>
      <c r="F597" s="13">
        <v>2.0891353946866826E-2</v>
      </c>
      <c r="G597" s="13">
        <v>2.3893472191521159E-2</v>
      </c>
      <c r="H597" s="145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3" t="s">
        <v>271</v>
      </c>
      <c r="C598" s="28"/>
      <c r="D598" s="13">
        <v>-0.13549362864170067</v>
      </c>
      <c r="E598" s="13">
        <v>-8.5512423593702369E-2</v>
      </c>
      <c r="F598" s="13">
        <v>0.38615324903880377</v>
      </c>
      <c r="G598" s="13">
        <v>-0.18906898776056624</v>
      </c>
      <c r="H598" s="145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45" t="s">
        <v>272</v>
      </c>
      <c r="C599" s="46"/>
      <c r="D599" s="44">
        <v>0.33</v>
      </c>
      <c r="E599" s="44">
        <v>0.33</v>
      </c>
      <c r="F599" s="44">
        <v>6.47</v>
      </c>
      <c r="G599" s="44">
        <v>1.02</v>
      </c>
      <c r="H599" s="14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B600" s="30"/>
      <c r="C600" s="20"/>
      <c r="D600" s="20"/>
      <c r="E600" s="20"/>
      <c r="F600" s="20"/>
      <c r="G600" s="20"/>
      <c r="BM600" s="53"/>
    </row>
    <row r="601" spans="1:65" ht="15">
      <c r="B601" s="8" t="s">
        <v>579</v>
      </c>
      <c r="BM601" s="27" t="s">
        <v>274</v>
      </c>
    </row>
    <row r="602" spans="1:65" ht="15">
      <c r="A602" s="24" t="s">
        <v>29</v>
      </c>
      <c r="B602" s="18" t="s">
        <v>117</v>
      </c>
      <c r="C602" s="15" t="s">
        <v>118</v>
      </c>
      <c r="D602" s="16" t="s">
        <v>240</v>
      </c>
      <c r="E602" s="17" t="s">
        <v>240</v>
      </c>
      <c r="F602" s="17" t="s">
        <v>240</v>
      </c>
      <c r="G602" s="17" t="s">
        <v>240</v>
      </c>
      <c r="H602" s="17" t="s">
        <v>240</v>
      </c>
      <c r="I602" s="17" t="s">
        <v>240</v>
      </c>
      <c r="J602" s="17" t="s">
        <v>240</v>
      </c>
      <c r="K602" s="17" t="s">
        <v>240</v>
      </c>
      <c r="L602" s="17" t="s">
        <v>240</v>
      </c>
      <c r="M602" s="17" t="s">
        <v>240</v>
      </c>
      <c r="N602" s="17" t="s">
        <v>240</v>
      </c>
      <c r="O602" s="14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9" t="s">
        <v>241</v>
      </c>
      <c r="C603" s="9" t="s">
        <v>241</v>
      </c>
      <c r="D603" s="143" t="s">
        <v>243</v>
      </c>
      <c r="E603" s="144" t="s">
        <v>247</v>
      </c>
      <c r="F603" s="144" t="s">
        <v>249</v>
      </c>
      <c r="G603" s="144" t="s">
        <v>251</v>
      </c>
      <c r="H603" s="144" t="s">
        <v>254</v>
      </c>
      <c r="I603" s="144" t="s">
        <v>257</v>
      </c>
      <c r="J603" s="144" t="s">
        <v>258</v>
      </c>
      <c r="K603" s="144" t="s">
        <v>259</v>
      </c>
      <c r="L603" s="144" t="s">
        <v>260</v>
      </c>
      <c r="M603" s="144" t="s">
        <v>283</v>
      </c>
      <c r="N603" s="144" t="s">
        <v>285</v>
      </c>
      <c r="O603" s="14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3</v>
      </c>
    </row>
    <row r="604" spans="1:65">
      <c r="A604" s="29"/>
      <c r="B604" s="19"/>
      <c r="C604" s="9"/>
      <c r="D604" s="10" t="s">
        <v>308</v>
      </c>
      <c r="E604" s="11" t="s">
        <v>103</v>
      </c>
      <c r="F604" s="11" t="s">
        <v>103</v>
      </c>
      <c r="G604" s="11" t="s">
        <v>103</v>
      </c>
      <c r="H604" s="11" t="s">
        <v>103</v>
      </c>
      <c r="I604" s="11" t="s">
        <v>103</v>
      </c>
      <c r="J604" s="11" t="s">
        <v>308</v>
      </c>
      <c r="K604" s="11" t="s">
        <v>100</v>
      </c>
      <c r="L604" s="11" t="s">
        <v>99</v>
      </c>
      <c r="M604" s="11" t="s">
        <v>103</v>
      </c>
      <c r="N604" s="11" t="s">
        <v>308</v>
      </c>
      <c r="O604" s="14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14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8">
        <v>1</v>
      </c>
      <c r="C606" s="14">
        <v>1</v>
      </c>
      <c r="D606" s="21">
        <v>2.6</v>
      </c>
      <c r="E606" s="140" t="s">
        <v>109</v>
      </c>
      <c r="F606" s="140">
        <v>31</v>
      </c>
      <c r="G606" s="140" t="s">
        <v>96</v>
      </c>
      <c r="H606" s="140" t="s">
        <v>96</v>
      </c>
      <c r="I606" s="21">
        <v>3</v>
      </c>
      <c r="J606" s="21">
        <v>2.5</v>
      </c>
      <c r="K606" s="21">
        <v>3.0065679698042458</v>
      </c>
      <c r="L606" s="140">
        <v>2</v>
      </c>
      <c r="M606" s="21">
        <v>2.0741554615020297</v>
      </c>
      <c r="N606" s="140">
        <v>6</v>
      </c>
      <c r="O606" s="14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>
        <v>1</v>
      </c>
      <c r="C607" s="9">
        <v>2</v>
      </c>
      <c r="D607" s="11">
        <v>2.8</v>
      </c>
      <c r="E607" s="141" t="s">
        <v>109</v>
      </c>
      <c r="F607" s="141">
        <v>29</v>
      </c>
      <c r="G607" s="141" t="s">
        <v>96</v>
      </c>
      <c r="H607" s="141" t="s">
        <v>96</v>
      </c>
      <c r="I607" s="11">
        <v>2</v>
      </c>
      <c r="J607" s="11">
        <v>2.6</v>
      </c>
      <c r="K607" s="11">
        <v>3.0041170222276801</v>
      </c>
      <c r="L607" s="141">
        <v>1</v>
      </c>
      <c r="M607" s="11">
        <v>2.3361336124243599</v>
      </c>
      <c r="N607" s="141">
        <v>7</v>
      </c>
      <c r="O607" s="14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13</v>
      </c>
    </row>
    <row r="608" spans="1:65">
      <c r="A608" s="29"/>
      <c r="B608" s="19">
        <v>1</v>
      </c>
      <c r="C608" s="9">
        <v>3</v>
      </c>
      <c r="D608" s="11">
        <v>2.5</v>
      </c>
      <c r="E608" s="141" t="s">
        <v>109</v>
      </c>
      <c r="F608" s="141">
        <v>28</v>
      </c>
      <c r="G608" s="141" t="s">
        <v>96</v>
      </c>
      <c r="H608" s="141" t="s">
        <v>96</v>
      </c>
      <c r="I608" s="11">
        <v>3</v>
      </c>
      <c r="J608" s="11">
        <v>2.6</v>
      </c>
      <c r="K608" s="11">
        <v>2.6816891253934907</v>
      </c>
      <c r="L608" s="141">
        <v>1</v>
      </c>
      <c r="M608" s="11">
        <v>2.03630355763962</v>
      </c>
      <c r="N608" s="141">
        <v>6</v>
      </c>
      <c r="O608" s="14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16</v>
      </c>
    </row>
    <row r="609" spans="1:65">
      <c r="A609" s="29"/>
      <c r="B609" s="19">
        <v>1</v>
      </c>
      <c r="C609" s="9">
        <v>4</v>
      </c>
      <c r="D609" s="11">
        <v>2.5</v>
      </c>
      <c r="E609" s="141" t="s">
        <v>109</v>
      </c>
      <c r="F609" s="141">
        <v>23</v>
      </c>
      <c r="G609" s="141" t="s">
        <v>96</v>
      </c>
      <c r="H609" s="141" t="s">
        <v>96</v>
      </c>
      <c r="I609" s="11">
        <v>3</v>
      </c>
      <c r="J609" s="11">
        <v>2.6</v>
      </c>
      <c r="K609" s="11">
        <v>2.7325554081604126</v>
      </c>
      <c r="L609" s="141">
        <v>2</v>
      </c>
      <c r="M609" s="11">
        <v>2.1650638519037497</v>
      </c>
      <c r="N609" s="141">
        <v>6</v>
      </c>
      <c r="O609" s="14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2.5900802404218402</v>
      </c>
    </row>
    <row r="610" spans="1:65">
      <c r="A610" s="29"/>
      <c r="B610" s="19">
        <v>1</v>
      </c>
      <c r="C610" s="9">
        <v>5</v>
      </c>
      <c r="D610" s="11">
        <v>2.5</v>
      </c>
      <c r="E610" s="141" t="s">
        <v>109</v>
      </c>
      <c r="F610" s="141">
        <v>25</v>
      </c>
      <c r="G610" s="141" t="s">
        <v>96</v>
      </c>
      <c r="H610" s="141" t="s">
        <v>96</v>
      </c>
      <c r="I610" s="11">
        <v>3</v>
      </c>
      <c r="J610" s="11">
        <v>2.6</v>
      </c>
      <c r="K610" s="11">
        <v>2.6839560823395683</v>
      </c>
      <c r="L610" s="141">
        <v>1</v>
      </c>
      <c r="M610" s="11">
        <v>2.1343523279940397</v>
      </c>
      <c r="N610" s="141">
        <v>5</v>
      </c>
      <c r="O610" s="14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19</v>
      </c>
    </row>
    <row r="611" spans="1:65">
      <c r="A611" s="29"/>
      <c r="B611" s="19">
        <v>1</v>
      </c>
      <c r="C611" s="9">
        <v>6</v>
      </c>
      <c r="D611" s="11">
        <v>2.6</v>
      </c>
      <c r="E611" s="141" t="s">
        <v>109</v>
      </c>
      <c r="F611" s="141">
        <v>23</v>
      </c>
      <c r="G611" s="141" t="s">
        <v>96</v>
      </c>
      <c r="H611" s="141" t="s">
        <v>96</v>
      </c>
      <c r="I611" s="11">
        <v>3</v>
      </c>
      <c r="J611" s="11">
        <v>2.5</v>
      </c>
      <c r="K611" s="11">
        <v>2.6962132221307913</v>
      </c>
      <c r="L611" s="141">
        <v>1</v>
      </c>
      <c r="M611" s="11">
        <v>2.2512995711352719</v>
      </c>
      <c r="N611" s="141">
        <v>5</v>
      </c>
      <c r="O611" s="14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9"/>
      <c r="B612" s="20" t="s">
        <v>268</v>
      </c>
      <c r="C612" s="12"/>
      <c r="D612" s="22">
        <v>2.5833333333333335</v>
      </c>
      <c r="E612" s="22" t="s">
        <v>632</v>
      </c>
      <c r="F612" s="22">
        <v>26.5</v>
      </c>
      <c r="G612" s="22" t="s">
        <v>632</v>
      </c>
      <c r="H612" s="22" t="s">
        <v>632</v>
      </c>
      <c r="I612" s="22">
        <v>2.8333333333333335</v>
      </c>
      <c r="J612" s="22">
        <v>2.5666666666666664</v>
      </c>
      <c r="K612" s="22">
        <v>2.8008498050093649</v>
      </c>
      <c r="L612" s="22">
        <v>1.3333333333333333</v>
      </c>
      <c r="M612" s="22">
        <v>2.1662180637665118</v>
      </c>
      <c r="N612" s="22">
        <v>5.833333333333333</v>
      </c>
      <c r="O612" s="14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9"/>
      <c r="B613" s="3" t="s">
        <v>269</v>
      </c>
      <c r="C613" s="28"/>
      <c r="D613" s="11">
        <v>2.5499999999999998</v>
      </c>
      <c r="E613" s="11" t="s">
        <v>632</v>
      </c>
      <c r="F613" s="11">
        <v>26.5</v>
      </c>
      <c r="G613" s="11" t="s">
        <v>632</v>
      </c>
      <c r="H613" s="11" t="s">
        <v>632</v>
      </c>
      <c r="I613" s="11">
        <v>3</v>
      </c>
      <c r="J613" s="11">
        <v>2.6</v>
      </c>
      <c r="K613" s="11">
        <v>2.714384315145602</v>
      </c>
      <c r="L613" s="11">
        <v>1</v>
      </c>
      <c r="M613" s="11">
        <v>2.149708089948895</v>
      </c>
      <c r="N613" s="11">
        <v>6</v>
      </c>
      <c r="O613" s="14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270</v>
      </c>
      <c r="C614" s="28"/>
      <c r="D614" s="23">
        <v>0.11690451944500115</v>
      </c>
      <c r="E614" s="23" t="s">
        <v>632</v>
      </c>
      <c r="F614" s="23">
        <v>3.3316662497915361</v>
      </c>
      <c r="G614" s="23" t="s">
        <v>632</v>
      </c>
      <c r="H614" s="23" t="s">
        <v>632</v>
      </c>
      <c r="I614" s="23">
        <v>0.40824829046386357</v>
      </c>
      <c r="J614" s="23">
        <v>5.1639777949432274E-2</v>
      </c>
      <c r="K614" s="23">
        <v>0.15944520940174942</v>
      </c>
      <c r="L614" s="23">
        <v>0.51639777949432231</v>
      </c>
      <c r="M614" s="23">
        <v>0.11178570170740577</v>
      </c>
      <c r="N614" s="23">
        <v>0.75277265270908222</v>
      </c>
      <c r="O614" s="14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3" t="s">
        <v>86</v>
      </c>
      <c r="C615" s="28"/>
      <c r="D615" s="13">
        <v>4.525336236580689E-2</v>
      </c>
      <c r="E615" s="13" t="s">
        <v>632</v>
      </c>
      <c r="F615" s="13">
        <v>0.12572325470911458</v>
      </c>
      <c r="G615" s="13" t="s">
        <v>632</v>
      </c>
      <c r="H615" s="13" t="s">
        <v>632</v>
      </c>
      <c r="I615" s="13">
        <v>0.14408763192842242</v>
      </c>
      <c r="J615" s="13">
        <v>2.0119394006272315E-2</v>
      </c>
      <c r="K615" s="13">
        <v>5.6927440063576099E-2</v>
      </c>
      <c r="L615" s="13">
        <v>0.38729833462074176</v>
      </c>
      <c r="M615" s="13">
        <v>5.1604085284488108E-2</v>
      </c>
      <c r="N615" s="13">
        <v>0.12904674046441411</v>
      </c>
      <c r="O615" s="14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271</v>
      </c>
      <c r="C616" s="28"/>
      <c r="D616" s="13">
        <v>-2.6049027297346816E-3</v>
      </c>
      <c r="E616" s="13" t="s">
        <v>632</v>
      </c>
      <c r="F616" s="13">
        <v>9.2313432558691737</v>
      </c>
      <c r="G616" s="13" t="s">
        <v>632</v>
      </c>
      <c r="H616" s="13" t="s">
        <v>632</v>
      </c>
      <c r="I616" s="13">
        <v>9.3917203457710263E-2</v>
      </c>
      <c r="J616" s="13">
        <v>-9.039709808897789E-3</v>
      </c>
      <c r="K616" s="13">
        <v>8.1375689176794497E-2</v>
      </c>
      <c r="L616" s="13">
        <v>-0.48521543366695985</v>
      </c>
      <c r="M616" s="13">
        <v>-0.16364828009586874</v>
      </c>
      <c r="N616" s="13">
        <v>1.2521824777070507</v>
      </c>
      <c r="O616" s="14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45" t="s">
        <v>272</v>
      </c>
      <c r="C617" s="46"/>
      <c r="D617" s="44">
        <v>0.23</v>
      </c>
      <c r="E617" s="44">
        <v>0.32</v>
      </c>
      <c r="F617" s="44">
        <v>25.18</v>
      </c>
      <c r="G617" s="44">
        <v>2.34</v>
      </c>
      <c r="H617" s="44">
        <v>2.34</v>
      </c>
      <c r="I617" s="44">
        <v>0.03</v>
      </c>
      <c r="J617" s="44">
        <v>0.25</v>
      </c>
      <c r="K617" s="44">
        <v>0</v>
      </c>
      <c r="L617" s="44">
        <v>1.56</v>
      </c>
      <c r="M617" s="44">
        <v>0.67</v>
      </c>
      <c r="N617" s="44">
        <v>3.22</v>
      </c>
      <c r="O617" s="14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B618" s="3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BM618" s="53"/>
    </row>
    <row r="619" spans="1:65" ht="15">
      <c r="B619" s="8" t="s">
        <v>580</v>
      </c>
      <c r="BM619" s="27" t="s">
        <v>66</v>
      </c>
    </row>
    <row r="620" spans="1:65" ht="15">
      <c r="A620" s="24" t="s">
        <v>31</v>
      </c>
      <c r="B620" s="18" t="s">
        <v>117</v>
      </c>
      <c r="C620" s="15" t="s">
        <v>118</v>
      </c>
      <c r="D620" s="16" t="s">
        <v>240</v>
      </c>
      <c r="E620" s="17" t="s">
        <v>240</v>
      </c>
      <c r="F620" s="17" t="s">
        <v>240</v>
      </c>
      <c r="G620" s="17" t="s">
        <v>240</v>
      </c>
      <c r="H620" s="17" t="s">
        <v>240</v>
      </c>
      <c r="I620" s="17" t="s">
        <v>240</v>
      </c>
      <c r="J620" s="17" t="s">
        <v>240</v>
      </c>
      <c r="K620" s="17" t="s">
        <v>240</v>
      </c>
      <c r="L620" s="17" t="s">
        <v>240</v>
      </c>
      <c r="M620" s="17" t="s">
        <v>240</v>
      </c>
      <c r="N620" s="17" t="s">
        <v>240</v>
      </c>
      <c r="O620" s="14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 t="s">
        <v>241</v>
      </c>
      <c r="C621" s="9" t="s">
        <v>241</v>
      </c>
      <c r="D621" s="143" t="s">
        <v>243</v>
      </c>
      <c r="E621" s="144" t="s">
        <v>247</v>
      </c>
      <c r="F621" s="144" t="s">
        <v>249</v>
      </c>
      <c r="G621" s="144" t="s">
        <v>251</v>
      </c>
      <c r="H621" s="144" t="s">
        <v>253</v>
      </c>
      <c r="I621" s="144" t="s">
        <v>254</v>
      </c>
      <c r="J621" s="144" t="s">
        <v>257</v>
      </c>
      <c r="K621" s="144" t="s">
        <v>258</v>
      </c>
      <c r="L621" s="144" t="s">
        <v>259</v>
      </c>
      <c r="M621" s="144" t="s">
        <v>260</v>
      </c>
      <c r="N621" s="144" t="s">
        <v>285</v>
      </c>
      <c r="O621" s="14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 t="s">
        <v>3</v>
      </c>
    </row>
    <row r="622" spans="1:65">
      <c r="A622" s="29"/>
      <c r="B622" s="19"/>
      <c r="C622" s="9"/>
      <c r="D622" s="10" t="s">
        <v>308</v>
      </c>
      <c r="E622" s="11" t="s">
        <v>103</v>
      </c>
      <c r="F622" s="11" t="s">
        <v>99</v>
      </c>
      <c r="G622" s="11" t="s">
        <v>103</v>
      </c>
      <c r="H622" s="11" t="s">
        <v>308</v>
      </c>
      <c r="I622" s="11" t="s">
        <v>103</v>
      </c>
      <c r="J622" s="11" t="s">
        <v>103</v>
      </c>
      <c r="K622" s="11" t="s">
        <v>308</v>
      </c>
      <c r="L622" s="11" t="s">
        <v>100</v>
      </c>
      <c r="M622" s="11" t="s">
        <v>99</v>
      </c>
      <c r="N622" s="11" t="s">
        <v>308</v>
      </c>
      <c r="O622" s="14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2</v>
      </c>
    </row>
    <row r="623" spans="1:65">
      <c r="A623" s="29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14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</v>
      </c>
    </row>
    <row r="624" spans="1:65">
      <c r="A624" s="29"/>
      <c r="B624" s="18">
        <v>1</v>
      </c>
      <c r="C624" s="14">
        <v>1</v>
      </c>
      <c r="D624" s="21">
        <v>7.7000000000000011</v>
      </c>
      <c r="E624" s="140">
        <v>8</v>
      </c>
      <c r="F624" s="21">
        <v>9.4</v>
      </c>
      <c r="G624" s="21">
        <v>7.5</v>
      </c>
      <c r="H624" s="21">
        <v>8.1</v>
      </c>
      <c r="I624" s="21">
        <v>8.1999999999999993</v>
      </c>
      <c r="J624" s="21">
        <v>7.9</v>
      </c>
      <c r="K624" s="21">
        <v>7.7000000000000011</v>
      </c>
      <c r="L624" s="21">
        <v>8.5142602119735606</v>
      </c>
      <c r="M624" s="21">
        <v>8.1</v>
      </c>
      <c r="N624" s="21">
        <v>9.2200000000000006</v>
      </c>
      <c r="O624" s="14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>
        <v>1</v>
      </c>
      <c r="C625" s="9">
        <v>2</v>
      </c>
      <c r="D625" s="11">
        <v>7.9</v>
      </c>
      <c r="E625" s="141">
        <v>7</v>
      </c>
      <c r="F625" s="146">
        <v>10.5</v>
      </c>
      <c r="G625" s="11">
        <v>7.4</v>
      </c>
      <c r="H625" s="11">
        <v>8.4</v>
      </c>
      <c r="I625" s="11">
        <v>7.8</v>
      </c>
      <c r="J625" s="11">
        <v>8.4</v>
      </c>
      <c r="K625" s="11">
        <v>7.9</v>
      </c>
      <c r="L625" s="11">
        <v>8.7095668757576998</v>
      </c>
      <c r="M625" s="11">
        <v>8.9</v>
      </c>
      <c r="N625" s="11">
        <v>8.8000000000000007</v>
      </c>
      <c r="O625" s="14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e">
        <v>#N/A</v>
      </c>
    </row>
    <row r="626" spans="1:65">
      <c r="A626" s="29"/>
      <c r="B626" s="19">
        <v>1</v>
      </c>
      <c r="C626" s="9">
        <v>3</v>
      </c>
      <c r="D626" s="11">
        <v>7.8</v>
      </c>
      <c r="E626" s="141">
        <v>7</v>
      </c>
      <c r="F626" s="11">
        <v>9.1</v>
      </c>
      <c r="G626" s="11">
        <v>7</v>
      </c>
      <c r="H626" s="11">
        <v>8.1</v>
      </c>
      <c r="I626" s="11">
        <v>7.8</v>
      </c>
      <c r="J626" s="11">
        <v>8.1999999999999993</v>
      </c>
      <c r="K626" s="11">
        <v>8</v>
      </c>
      <c r="L626" s="11">
        <v>9.0802569347191096</v>
      </c>
      <c r="M626" s="11">
        <v>7.5</v>
      </c>
      <c r="N626" s="11">
        <v>8.42</v>
      </c>
      <c r="O626" s="14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16</v>
      </c>
    </row>
    <row r="627" spans="1:65">
      <c r="A627" s="29"/>
      <c r="B627" s="19">
        <v>1</v>
      </c>
      <c r="C627" s="9">
        <v>4</v>
      </c>
      <c r="D627" s="11">
        <v>8.1</v>
      </c>
      <c r="E627" s="141">
        <v>9</v>
      </c>
      <c r="F627" s="11">
        <v>8.6</v>
      </c>
      <c r="G627" s="11">
        <v>7.2</v>
      </c>
      <c r="H627" s="11">
        <v>8.6</v>
      </c>
      <c r="I627" s="11">
        <v>7.8</v>
      </c>
      <c r="J627" s="11">
        <v>8.3000000000000007</v>
      </c>
      <c r="K627" s="11">
        <v>7.8</v>
      </c>
      <c r="L627" s="11">
        <v>8.9319643928253072</v>
      </c>
      <c r="M627" s="11">
        <v>8.5</v>
      </c>
      <c r="N627" s="11">
        <v>9.4499999999999993</v>
      </c>
      <c r="O627" s="14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8.2263903140057444</v>
      </c>
    </row>
    <row r="628" spans="1:65">
      <c r="A628" s="29"/>
      <c r="B628" s="19">
        <v>1</v>
      </c>
      <c r="C628" s="9">
        <v>5</v>
      </c>
      <c r="D628" s="11">
        <v>8</v>
      </c>
      <c r="E628" s="141">
        <v>7</v>
      </c>
      <c r="F628" s="11">
        <v>8.1999999999999993</v>
      </c>
      <c r="G628" s="11">
        <v>7.4</v>
      </c>
      <c r="H628" s="11">
        <v>8.1</v>
      </c>
      <c r="I628" s="11">
        <v>8</v>
      </c>
      <c r="J628" s="11">
        <v>8.1999999999999993</v>
      </c>
      <c r="K628" s="11">
        <v>8.1</v>
      </c>
      <c r="L628" s="11">
        <v>8.2712643907643013</v>
      </c>
      <c r="M628" s="11">
        <v>8</v>
      </c>
      <c r="N628" s="11">
        <v>8.5399999999999991</v>
      </c>
      <c r="O628" s="14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102</v>
      </c>
    </row>
    <row r="629" spans="1:65">
      <c r="A629" s="29"/>
      <c r="B629" s="19">
        <v>1</v>
      </c>
      <c r="C629" s="9">
        <v>6</v>
      </c>
      <c r="D629" s="11">
        <v>8</v>
      </c>
      <c r="E629" s="141">
        <v>9</v>
      </c>
      <c r="F629" s="11">
        <v>7.8</v>
      </c>
      <c r="G629" s="11">
        <v>7.1</v>
      </c>
      <c r="H629" s="11">
        <v>8.5</v>
      </c>
      <c r="I629" s="11">
        <v>8</v>
      </c>
      <c r="J629" s="11">
        <v>8.8000000000000007</v>
      </c>
      <c r="K629" s="11">
        <v>7.8</v>
      </c>
      <c r="L629" s="11">
        <v>9.0261060343047497</v>
      </c>
      <c r="M629" s="11">
        <v>10.1</v>
      </c>
      <c r="N629" s="11">
        <v>8.1999999999999993</v>
      </c>
      <c r="O629" s="14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9"/>
      <c r="B630" s="20" t="s">
        <v>268</v>
      </c>
      <c r="C630" s="12"/>
      <c r="D630" s="22">
        <v>7.916666666666667</v>
      </c>
      <c r="E630" s="22">
        <v>7.833333333333333</v>
      </c>
      <c r="F630" s="22">
        <v>8.9333333333333318</v>
      </c>
      <c r="G630" s="22">
        <v>7.2666666666666666</v>
      </c>
      <c r="H630" s="22">
        <v>8.3000000000000007</v>
      </c>
      <c r="I630" s="22">
        <v>7.9333333333333336</v>
      </c>
      <c r="J630" s="22">
        <v>8.2999999999999989</v>
      </c>
      <c r="K630" s="22">
        <v>7.8833333333333329</v>
      </c>
      <c r="L630" s="22">
        <v>8.7555698067241199</v>
      </c>
      <c r="M630" s="22">
        <v>8.5166666666666675</v>
      </c>
      <c r="N630" s="22">
        <v>8.7716666666666665</v>
      </c>
      <c r="O630" s="14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9"/>
      <c r="B631" s="3" t="s">
        <v>269</v>
      </c>
      <c r="C631" s="28"/>
      <c r="D631" s="11">
        <v>7.95</v>
      </c>
      <c r="E631" s="11">
        <v>7.5</v>
      </c>
      <c r="F631" s="11">
        <v>8.85</v>
      </c>
      <c r="G631" s="11">
        <v>7.3000000000000007</v>
      </c>
      <c r="H631" s="11">
        <v>8.25</v>
      </c>
      <c r="I631" s="11">
        <v>7.9</v>
      </c>
      <c r="J631" s="11">
        <v>8.25</v>
      </c>
      <c r="K631" s="11">
        <v>7.85</v>
      </c>
      <c r="L631" s="11">
        <v>8.8207656342915044</v>
      </c>
      <c r="M631" s="11">
        <v>8.3000000000000007</v>
      </c>
      <c r="N631" s="11">
        <v>8.67</v>
      </c>
      <c r="O631" s="14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9"/>
      <c r="B632" s="3" t="s">
        <v>270</v>
      </c>
      <c r="C632" s="28"/>
      <c r="D632" s="23">
        <v>0.14719601443879704</v>
      </c>
      <c r="E632" s="23">
        <v>0.98319208025017313</v>
      </c>
      <c r="F632" s="23">
        <v>0.96263527187957687</v>
      </c>
      <c r="G632" s="23">
        <v>0.19663841605003515</v>
      </c>
      <c r="H632" s="23">
        <v>0.22803508501982772</v>
      </c>
      <c r="I632" s="23">
        <v>0.16329931618554508</v>
      </c>
      <c r="J632" s="23">
        <v>0.29664793948382678</v>
      </c>
      <c r="K632" s="23">
        <v>0.14719601443879712</v>
      </c>
      <c r="L632" s="23">
        <v>0.31768693949521926</v>
      </c>
      <c r="M632" s="23">
        <v>0.9086620200419222</v>
      </c>
      <c r="N632" s="23">
        <v>0.48292511496780416</v>
      </c>
      <c r="O632" s="227"/>
      <c r="P632" s="228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  <c r="AC632" s="228"/>
      <c r="AD632" s="228"/>
      <c r="AE632" s="228"/>
      <c r="AF632" s="228"/>
      <c r="AG632" s="228"/>
      <c r="AH632" s="228"/>
      <c r="AI632" s="228"/>
      <c r="AJ632" s="228"/>
      <c r="AK632" s="228"/>
      <c r="AL632" s="228"/>
      <c r="AM632" s="228"/>
      <c r="AN632" s="228"/>
      <c r="AO632" s="228"/>
      <c r="AP632" s="228"/>
      <c r="AQ632" s="228"/>
      <c r="AR632" s="228"/>
      <c r="AS632" s="228"/>
      <c r="AT632" s="228"/>
      <c r="AU632" s="228"/>
      <c r="AV632" s="228"/>
      <c r="AW632" s="228"/>
      <c r="AX632" s="228"/>
      <c r="AY632" s="228"/>
      <c r="AZ632" s="228"/>
      <c r="BA632" s="228"/>
      <c r="BB632" s="228"/>
      <c r="BC632" s="228"/>
      <c r="BD632" s="228"/>
      <c r="BE632" s="228"/>
      <c r="BF632" s="228"/>
      <c r="BG632" s="228"/>
      <c r="BH632" s="228"/>
      <c r="BI632" s="228"/>
      <c r="BJ632" s="228"/>
      <c r="BK632" s="228"/>
      <c r="BL632" s="228"/>
      <c r="BM632" s="54"/>
    </row>
    <row r="633" spans="1:65">
      <c r="A633" s="29"/>
      <c r="B633" s="3" t="s">
        <v>86</v>
      </c>
      <c r="C633" s="28"/>
      <c r="D633" s="13">
        <v>1.8593180771216467E-2</v>
      </c>
      <c r="E633" s="13">
        <v>0.12551388258512849</v>
      </c>
      <c r="F633" s="13">
        <v>0.10775767968801235</v>
      </c>
      <c r="G633" s="13">
        <v>2.7060332483949793E-2</v>
      </c>
      <c r="H633" s="13">
        <v>2.7474106628894903E-2</v>
      </c>
      <c r="I633" s="13">
        <v>2.0583947418346019E-2</v>
      </c>
      <c r="J633" s="13">
        <v>3.5740715600461062E-2</v>
      </c>
      <c r="K633" s="13">
        <v>1.8671798871729022E-2</v>
      </c>
      <c r="L633" s="13">
        <v>3.6283982254500607E-2</v>
      </c>
      <c r="M633" s="13">
        <v>0.1066922137035525</v>
      </c>
      <c r="N633" s="13">
        <v>5.5055114759772469E-2</v>
      </c>
      <c r="O633" s="14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9"/>
      <c r="B634" s="3" t="s">
        <v>271</v>
      </c>
      <c r="C634" s="28"/>
      <c r="D634" s="13">
        <v>-3.7650006323157403E-2</v>
      </c>
      <c r="E634" s="13">
        <v>-4.7780006256597951E-2</v>
      </c>
      <c r="F634" s="13">
        <v>8.5935992864815791E-2</v>
      </c>
      <c r="G634" s="13">
        <v>-0.11666400580399294</v>
      </c>
      <c r="H634" s="13">
        <v>8.9479933706686499E-3</v>
      </c>
      <c r="I634" s="13">
        <v>-3.5624006336469338E-2</v>
      </c>
      <c r="J634" s="13">
        <v>8.9479933706684278E-3</v>
      </c>
      <c r="K634" s="13">
        <v>-4.1702006296533756E-2</v>
      </c>
      <c r="L634" s="13">
        <v>6.432705871218225E-2</v>
      </c>
      <c r="M634" s="13">
        <v>3.5285993197613941E-2</v>
      </c>
      <c r="N634" s="13">
        <v>6.6283792993941493E-2</v>
      </c>
      <c r="O634" s="14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45" t="s">
        <v>272</v>
      </c>
      <c r="C635" s="46"/>
      <c r="D635" s="44">
        <v>0.65</v>
      </c>
      <c r="E635" s="44" t="s">
        <v>273</v>
      </c>
      <c r="F635" s="44">
        <v>1.07</v>
      </c>
      <c r="G635" s="44">
        <v>1.74</v>
      </c>
      <c r="H635" s="44">
        <v>0</v>
      </c>
      <c r="I635" s="44">
        <v>0.62</v>
      </c>
      <c r="J635" s="44">
        <v>0</v>
      </c>
      <c r="K635" s="44">
        <v>0.7</v>
      </c>
      <c r="L635" s="44">
        <v>0.77</v>
      </c>
      <c r="M635" s="44">
        <v>0.37</v>
      </c>
      <c r="N635" s="44">
        <v>0.8</v>
      </c>
      <c r="O635" s="14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B636" s="30" t="s">
        <v>317</v>
      </c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BM636" s="53"/>
    </row>
    <row r="637" spans="1:65">
      <c r="BM637" s="53"/>
    </row>
    <row r="638" spans="1:65" ht="15">
      <c r="B638" s="8" t="s">
        <v>581</v>
      </c>
      <c r="BM638" s="27" t="s">
        <v>66</v>
      </c>
    </row>
    <row r="639" spans="1:65" ht="15">
      <c r="A639" s="24" t="s">
        <v>34</v>
      </c>
      <c r="B639" s="18" t="s">
        <v>117</v>
      </c>
      <c r="C639" s="15" t="s">
        <v>118</v>
      </c>
      <c r="D639" s="16" t="s">
        <v>240</v>
      </c>
      <c r="E639" s="17" t="s">
        <v>240</v>
      </c>
      <c r="F639" s="17" t="s">
        <v>240</v>
      </c>
      <c r="G639" s="17" t="s">
        <v>240</v>
      </c>
      <c r="H639" s="17" t="s">
        <v>240</v>
      </c>
      <c r="I639" s="17" t="s">
        <v>240</v>
      </c>
      <c r="J639" s="17" t="s">
        <v>240</v>
      </c>
      <c r="K639" s="17" t="s">
        <v>240</v>
      </c>
      <c r="L639" s="17" t="s">
        <v>240</v>
      </c>
      <c r="M639" s="17" t="s">
        <v>240</v>
      </c>
      <c r="N639" s="17" t="s">
        <v>240</v>
      </c>
      <c r="O639" s="17" t="s">
        <v>240</v>
      </c>
      <c r="P639" s="17" t="s">
        <v>240</v>
      </c>
      <c r="Q639" s="17" t="s">
        <v>240</v>
      </c>
      <c r="R639" s="17" t="s">
        <v>240</v>
      </c>
      <c r="S639" s="17" t="s">
        <v>240</v>
      </c>
      <c r="T639" s="17" t="s">
        <v>240</v>
      </c>
      <c r="U639" s="17" t="s">
        <v>240</v>
      </c>
      <c r="V639" s="17" t="s">
        <v>240</v>
      </c>
      <c r="W639" s="17" t="s">
        <v>240</v>
      </c>
      <c r="X639" s="145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241</v>
      </c>
      <c r="C640" s="9" t="s">
        <v>241</v>
      </c>
      <c r="D640" s="143" t="s">
        <v>243</v>
      </c>
      <c r="E640" s="144" t="s">
        <v>244</v>
      </c>
      <c r="F640" s="144" t="s">
        <v>245</v>
      </c>
      <c r="G640" s="144" t="s">
        <v>246</v>
      </c>
      <c r="H640" s="144" t="s">
        <v>247</v>
      </c>
      <c r="I640" s="144" t="s">
        <v>248</v>
      </c>
      <c r="J640" s="144" t="s">
        <v>249</v>
      </c>
      <c r="K640" s="144" t="s">
        <v>250</v>
      </c>
      <c r="L640" s="144" t="s">
        <v>251</v>
      </c>
      <c r="M640" s="144" t="s">
        <v>252</v>
      </c>
      <c r="N640" s="144" t="s">
        <v>253</v>
      </c>
      <c r="O640" s="144" t="s">
        <v>254</v>
      </c>
      <c r="P640" s="144" t="s">
        <v>255</v>
      </c>
      <c r="Q640" s="144" t="s">
        <v>257</v>
      </c>
      <c r="R640" s="144" t="s">
        <v>258</v>
      </c>
      <c r="S640" s="144" t="s">
        <v>260</v>
      </c>
      <c r="T640" s="144" t="s">
        <v>283</v>
      </c>
      <c r="U640" s="144" t="s">
        <v>285</v>
      </c>
      <c r="V640" s="144" t="s">
        <v>275</v>
      </c>
      <c r="W640" s="144" t="s">
        <v>261</v>
      </c>
      <c r="X640" s="145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1</v>
      </c>
    </row>
    <row r="641" spans="1:65">
      <c r="A641" s="29"/>
      <c r="B641" s="19"/>
      <c r="C641" s="9"/>
      <c r="D641" s="10" t="s">
        <v>308</v>
      </c>
      <c r="E641" s="11" t="s">
        <v>104</v>
      </c>
      <c r="F641" s="11" t="s">
        <v>104</v>
      </c>
      <c r="G641" s="11" t="s">
        <v>104</v>
      </c>
      <c r="H641" s="11" t="s">
        <v>103</v>
      </c>
      <c r="I641" s="11" t="s">
        <v>104</v>
      </c>
      <c r="J641" s="11" t="s">
        <v>103</v>
      </c>
      <c r="K641" s="11" t="s">
        <v>104</v>
      </c>
      <c r="L641" s="11" t="s">
        <v>103</v>
      </c>
      <c r="M641" s="11" t="s">
        <v>104</v>
      </c>
      <c r="N641" s="11" t="s">
        <v>308</v>
      </c>
      <c r="O641" s="11" t="s">
        <v>103</v>
      </c>
      <c r="P641" s="11" t="s">
        <v>104</v>
      </c>
      <c r="Q641" s="11" t="s">
        <v>104</v>
      </c>
      <c r="R641" s="11" t="s">
        <v>308</v>
      </c>
      <c r="S641" s="11" t="s">
        <v>99</v>
      </c>
      <c r="T641" s="11" t="s">
        <v>104</v>
      </c>
      <c r="U641" s="11" t="s">
        <v>308</v>
      </c>
      <c r="V641" s="11" t="s">
        <v>104</v>
      </c>
      <c r="W641" s="11" t="s">
        <v>104</v>
      </c>
      <c r="X641" s="145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3</v>
      </c>
    </row>
    <row r="642" spans="1:65">
      <c r="A642" s="29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145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8">
        <v>1</v>
      </c>
      <c r="C643" s="14">
        <v>1</v>
      </c>
      <c r="D643" s="226">
        <v>0.158</v>
      </c>
      <c r="E643" s="235">
        <v>0.23599999999999996</v>
      </c>
      <c r="F643" s="226">
        <v>0.1699</v>
      </c>
      <c r="G643" s="226">
        <v>0.17100000000000001</v>
      </c>
      <c r="H643" s="226">
        <v>0.17219999999999999</v>
      </c>
      <c r="I643" s="226">
        <v>0.165221486</v>
      </c>
      <c r="J643" s="226">
        <v>0.17680000000000001</v>
      </c>
      <c r="K643" s="235">
        <v>0.20399999999999996</v>
      </c>
      <c r="L643" s="226">
        <v>0.16689999999999999</v>
      </c>
      <c r="M643" s="226">
        <v>0.17599999999999999</v>
      </c>
      <c r="N643" s="226">
        <v>0.183</v>
      </c>
      <c r="O643" s="226">
        <v>0.1794</v>
      </c>
      <c r="P643" s="226">
        <v>0.183</v>
      </c>
      <c r="Q643" s="226">
        <v>0.17279999999999998</v>
      </c>
      <c r="R643" s="226">
        <v>0.16627999999999998</v>
      </c>
      <c r="S643" s="226">
        <v>0.19</v>
      </c>
      <c r="T643" s="226">
        <v>0.17821321930068706</v>
      </c>
      <c r="U643" s="226">
        <v>0.16900000000000001</v>
      </c>
      <c r="V643" s="226">
        <v>0.19</v>
      </c>
      <c r="W643" s="226">
        <v>0.18060000000000001</v>
      </c>
      <c r="X643" s="227"/>
      <c r="Y643" s="228"/>
      <c r="Z643" s="228"/>
      <c r="AA643" s="228"/>
      <c r="AB643" s="228"/>
      <c r="AC643" s="228"/>
      <c r="AD643" s="228"/>
      <c r="AE643" s="228"/>
      <c r="AF643" s="228"/>
      <c r="AG643" s="228"/>
      <c r="AH643" s="228"/>
      <c r="AI643" s="228"/>
      <c r="AJ643" s="228"/>
      <c r="AK643" s="228"/>
      <c r="AL643" s="228"/>
      <c r="AM643" s="228"/>
      <c r="AN643" s="228"/>
      <c r="AO643" s="228"/>
      <c r="AP643" s="228"/>
      <c r="AQ643" s="228"/>
      <c r="AR643" s="228"/>
      <c r="AS643" s="228"/>
      <c r="AT643" s="228"/>
      <c r="AU643" s="228"/>
      <c r="AV643" s="228"/>
      <c r="AW643" s="228"/>
      <c r="AX643" s="228"/>
      <c r="AY643" s="228"/>
      <c r="AZ643" s="228"/>
      <c r="BA643" s="228"/>
      <c r="BB643" s="228"/>
      <c r="BC643" s="228"/>
      <c r="BD643" s="228"/>
      <c r="BE643" s="228"/>
      <c r="BF643" s="228"/>
      <c r="BG643" s="228"/>
      <c r="BH643" s="228"/>
      <c r="BI643" s="228"/>
      <c r="BJ643" s="228"/>
      <c r="BK643" s="228"/>
      <c r="BL643" s="228"/>
      <c r="BM643" s="229">
        <v>1</v>
      </c>
    </row>
    <row r="644" spans="1:65">
      <c r="A644" s="29"/>
      <c r="B644" s="19">
        <v>1</v>
      </c>
      <c r="C644" s="9">
        <v>2</v>
      </c>
      <c r="D644" s="23">
        <v>0.16500000000000001</v>
      </c>
      <c r="E644" s="23">
        <v>0.19400000000000001</v>
      </c>
      <c r="F644" s="23">
        <v>0.1736</v>
      </c>
      <c r="G644" s="23">
        <v>0.17299999999999999</v>
      </c>
      <c r="H644" s="23">
        <v>0.17019999999999999</v>
      </c>
      <c r="I644" s="23">
        <v>0.16576655300000001</v>
      </c>
      <c r="J644" s="23">
        <v>0.17469999999999999</v>
      </c>
      <c r="K644" s="23">
        <v>0.182</v>
      </c>
      <c r="L644" s="23">
        <v>0.15770000000000001</v>
      </c>
      <c r="M644" s="23">
        <v>0.18099999999999999</v>
      </c>
      <c r="N644" s="23">
        <v>0.18099999999999999</v>
      </c>
      <c r="O644" s="23">
        <v>0.16830000000000001</v>
      </c>
      <c r="P644" s="23">
        <v>0.183</v>
      </c>
      <c r="Q644" s="23">
        <v>0.1719</v>
      </c>
      <c r="R644" s="23">
        <v>0.16550000000000001</v>
      </c>
      <c r="S644" s="23">
        <v>0.17899999999999999</v>
      </c>
      <c r="T644" s="23">
        <v>0.1763579537751615</v>
      </c>
      <c r="U644" s="23">
        <v>0.16800000000000001</v>
      </c>
      <c r="V644" s="23">
        <v>0.19</v>
      </c>
      <c r="W644" s="23">
        <v>0.1867</v>
      </c>
      <c r="X644" s="227"/>
      <c r="Y644" s="228"/>
      <c r="Z644" s="228"/>
      <c r="AA644" s="228"/>
      <c r="AB644" s="228"/>
      <c r="AC644" s="228"/>
      <c r="AD644" s="228"/>
      <c r="AE644" s="228"/>
      <c r="AF644" s="228"/>
      <c r="AG644" s="228"/>
      <c r="AH644" s="228"/>
      <c r="AI644" s="228"/>
      <c r="AJ644" s="228"/>
      <c r="AK644" s="228"/>
      <c r="AL644" s="228"/>
      <c r="AM644" s="228"/>
      <c r="AN644" s="228"/>
      <c r="AO644" s="228"/>
      <c r="AP644" s="228"/>
      <c r="AQ644" s="228"/>
      <c r="AR644" s="228"/>
      <c r="AS644" s="228"/>
      <c r="AT644" s="228"/>
      <c r="AU644" s="228"/>
      <c r="AV644" s="228"/>
      <c r="AW644" s="228"/>
      <c r="AX644" s="228"/>
      <c r="AY644" s="228"/>
      <c r="AZ644" s="228"/>
      <c r="BA644" s="228"/>
      <c r="BB644" s="228"/>
      <c r="BC644" s="228"/>
      <c r="BD644" s="228"/>
      <c r="BE644" s="228"/>
      <c r="BF644" s="228"/>
      <c r="BG644" s="228"/>
      <c r="BH644" s="228"/>
      <c r="BI644" s="228"/>
      <c r="BJ644" s="228"/>
      <c r="BK644" s="228"/>
      <c r="BL644" s="228"/>
      <c r="BM644" s="229">
        <v>22</v>
      </c>
    </row>
    <row r="645" spans="1:65">
      <c r="A645" s="29"/>
      <c r="B645" s="19">
        <v>1</v>
      </c>
      <c r="C645" s="9">
        <v>3</v>
      </c>
      <c r="D645" s="23">
        <v>0.16</v>
      </c>
      <c r="E645" s="23">
        <v>0.193</v>
      </c>
      <c r="F645" s="23">
        <v>0.17049999999999998</v>
      </c>
      <c r="G645" s="23">
        <v>0.17299999999999999</v>
      </c>
      <c r="H645" s="23">
        <v>0.1694</v>
      </c>
      <c r="I645" s="23">
        <v>0.16611439700000002</v>
      </c>
      <c r="J645" s="23">
        <v>0.17930000000000001</v>
      </c>
      <c r="K645" s="23">
        <v>0.183</v>
      </c>
      <c r="L645" s="23">
        <v>0.1588</v>
      </c>
      <c r="M645" s="23">
        <v>0.18099999999999999</v>
      </c>
      <c r="N645" s="23">
        <v>0.18099999999999999</v>
      </c>
      <c r="O645" s="23">
        <v>0.1668</v>
      </c>
      <c r="P645" s="23">
        <v>0.187</v>
      </c>
      <c r="Q645" s="23">
        <v>0.1767</v>
      </c>
      <c r="R645" s="23">
        <v>0.16622000000000001</v>
      </c>
      <c r="S645" s="23">
        <v>0.188</v>
      </c>
      <c r="T645" s="23">
        <v>0.17493219550233771</v>
      </c>
      <c r="U645" s="23">
        <v>0.16500000000000001</v>
      </c>
      <c r="V645" s="23">
        <v>0.18</v>
      </c>
      <c r="W645" s="23">
        <v>0.18359999999999999</v>
      </c>
      <c r="X645" s="227"/>
      <c r="Y645" s="228"/>
      <c r="Z645" s="228"/>
      <c r="AA645" s="228"/>
      <c r="AB645" s="228"/>
      <c r="AC645" s="228"/>
      <c r="AD645" s="228"/>
      <c r="AE645" s="228"/>
      <c r="AF645" s="228"/>
      <c r="AG645" s="228"/>
      <c r="AH645" s="228"/>
      <c r="AI645" s="228"/>
      <c r="AJ645" s="228"/>
      <c r="AK645" s="228"/>
      <c r="AL645" s="228"/>
      <c r="AM645" s="228"/>
      <c r="AN645" s="228"/>
      <c r="AO645" s="228"/>
      <c r="AP645" s="228"/>
      <c r="AQ645" s="228"/>
      <c r="AR645" s="228"/>
      <c r="AS645" s="228"/>
      <c r="AT645" s="228"/>
      <c r="AU645" s="228"/>
      <c r="AV645" s="228"/>
      <c r="AW645" s="228"/>
      <c r="AX645" s="228"/>
      <c r="AY645" s="228"/>
      <c r="AZ645" s="228"/>
      <c r="BA645" s="228"/>
      <c r="BB645" s="228"/>
      <c r="BC645" s="228"/>
      <c r="BD645" s="228"/>
      <c r="BE645" s="228"/>
      <c r="BF645" s="228"/>
      <c r="BG645" s="228"/>
      <c r="BH645" s="228"/>
      <c r="BI645" s="228"/>
      <c r="BJ645" s="228"/>
      <c r="BK645" s="228"/>
      <c r="BL645" s="228"/>
      <c r="BM645" s="229">
        <v>16</v>
      </c>
    </row>
    <row r="646" spans="1:65">
      <c r="A646" s="29"/>
      <c r="B646" s="19">
        <v>1</v>
      </c>
      <c r="C646" s="9">
        <v>4</v>
      </c>
      <c r="D646" s="23">
        <v>0.159</v>
      </c>
      <c r="E646" s="23">
        <v>0.192</v>
      </c>
      <c r="F646" s="23">
        <v>0.17049999999999998</v>
      </c>
      <c r="G646" s="23">
        <v>0.17</v>
      </c>
      <c r="H646" s="23">
        <v>0.17880000000000001</v>
      </c>
      <c r="I646" s="23">
        <v>0.16479755900000001</v>
      </c>
      <c r="J646" s="23">
        <v>0.1792</v>
      </c>
      <c r="K646" s="23">
        <v>0.17899999999999999</v>
      </c>
      <c r="L646" s="23">
        <v>0.16259999999999999</v>
      </c>
      <c r="M646" s="23">
        <v>0.16800000000000001</v>
      </c>
      <c r="N646" s="23">
        <v>0.18</v>
      </c>
      <c r="O646" s="23">
        <v>0.16550000000000001</v>
      </c>
      <c r="P646" s="23">
        <v>0.18099999999999999</v>
      </c>
      <c r="Q646" s="23">
        <v>0.17700000000000002</v>
      </c>
      <c r="R646" s="23">
        <v>0.16541</v>
      </c>
      <c r="S646" s="23">
        <v>0.17700000000000002</v>
      </c>
      <c r="T646" s="23">
        <v>0.17871299431095716</v>
      </c>
      <c r="U646" s="23">
        <v>0.16700000000000001</v>
      </c>
      <c r="V646" s="23">
        <v>0.19</v>
      </c>
      <c r="W646" s="23">
        <v>0.18259999999999998</v>
      </c>
      <c r="X646" s="227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  <c r="AL646" s="228"/>
      <c r="AM646" s="228"/>
      <c r="AN646" s="228"/>
      <c r="AO646" s="228"/>
      <c r="AP646" s="228"/>
      <c r="AQ646" s="228"/>
      <c r="AR646" s="228"/>
      <c r="AS646" s="228"/>
      <c r="AT646" s="228"/>
      <c r="AU646" s="228"/>
      <c r="AV646" s="228"/>
      <c r="AW646" s="228"/>
      <c r="AX646" s="228"/>
      <c r="AY646" s="228"/>
      <c r="AZ646" s="228"/>
      <c r="BA646" s="228"/>
      <c r="BB646" s="228"/>
      <c r="BC646" s="228"/>
      <c r="BD646" s="228"/>
      <c r="BE646" s="228"/>
      <c r="BF646" s="228"/>
      <c r="BG646" s="228"/>
      <c r="BH646" s="228"/>
      <c r="BI646" s="228"/>
      <c r="BJ646" s="228"/>
      <c r="BK646" s="228"/>
      <c r="BL646" s="228"/>
      <c r="BM646" s="229">
        <v>0.17547403422480218</v>
      </c>
    </row>
    <row r="647" spans="1:65">
      <c r="A647" s="29"/>
      <c r="B647" s="19">
        <v>1</v>
      </c>
      <c r="C647" s="9">
        <v>5</v>
      </c>
      <c r="D647" s="23">
        <v>0.159</v>
      </c>
      <c r="E647" s="23">
        <v>0.182</v>
      </c>
      <c r="F647" s="23">
        <v>0.17369999999999999</v>
      </c>
      <c r="G647" s="23">
        <v>0.19500000000000001</v>
      </c>
      <c r="H647" s="23">
        <v>0.16999999999999998</v>
      </c>
      <c r="I647" s="23">
        <v>0.16632507299999999</v>
      </c>
      <c r="J647" s="23">
        <v>0.17910000000000001</v>
      </c>
      <c r="K647" s="23">
        <v>0.18099999999999999</v>
      </c>
      <c r="L647" s="23">
        <v>0.16490000000000002</v>
      </c>
      <c r="M647" s="23">
        <v>0.18099999999999999</v>
      </c>
      <c r="N647" s="23">
        <v>0.18</v>
      </c>
      <c r="O647" s="23">
        <v>0.1721</v>
      </c>
      <c r="P647" s="23">
        <v>0.17799999999999999</v>
      </c>
      <c r="Q647" s="23">
        <v>0.18060000000000001</v>
      </c>
      <c r="R647" s="23">
        <v>0.16712000000000002</v>
      </c>
      <c r="S647" s="23">
        <v>0.183</v>
      </c>
      <c r="T647" s="23">
        <v>0.17655383986326301</v>
      </c>
      <c r="U647" s="23">
        <v>0.16700000000000001</v>
      </c>
      <c r="V647" s="23">
        <v>0.19</v>
      </c>
      <c r="W647" s="23">
        <v>0.18379999999999999</v>
      </c>
      <c r="X647" s="227"/>
      <c r="Y647" s="228"/>
      <c r="Z647" s="228"/>
      <c r="AA647" s="228"/>
      <c r="AB647" s="228"/>
      <c r="AC647" s="228"/>
      <c r="AD647" s="228"/>
      <c r="AE647" s="228"/>
      <c r="AF647" s="228"/>
      <c r="AG647" s="228"/>
      <c r="AH647" s="228"/>
      <c r="AI647" s="228"/>
      <c r="AJ647" s="228"/>
      <c r="AK647" s="228"/>
      <c r="AL647" s="228"/>
      <c r="AM647" s="228"/>
      <c r="AN647" s="228"/>
      <c r="AO647" s="228"/>
      <c r="AP647" s="228"/>
      <c r="AQ647" s="228"/>
      <c r="AR647" s="228"/>
      <c r="AS647" s="228"/>
      <c r="AT647" s="228"/>
      <c r="AU647" s="228"/>
      <c r="AV647" s="228"/>
      <c r="AW647" s="228"/>
      <c r="AX647" s="228"/>
      <c r="AY647" s="228"/>
      <c r="AZ647" s="228"/>
      <c r="BA647" s="228"/>
      <c r="BB647" s="228"/>
      <c r="BC647" s="228"/>
      <c r="BD647" s="228"/>
      <c r="BE647" s="228"/>
      <c r="BF647" s="228"/>
      <c r="BG647" s="228"/>
      <c r="BH647" s="228"/>
      <c r="BI647" s="228"/>
      <c r="BJ647" s="228"/>
      <c r="BK647" s="228"/>
      <c r="BL647" s="228"/>
      <c r="BM647" s="229">
        <v>103</v>
      </c>
    </row>
    <row r="648" spans="1:65">
      <c r="A648" s="29"/>
      <c r="B648" s="19">
        <v>1</v>
      </c>
      <c r="C648" s="9">
        <v>6</v>
      </c>
      <c r="D648" s="23">
        <v>0.158</v>
      </c>
      <c r="E648" s="23">
        <v>0.17799999999999999</v>
      </c>
      <c r="F648" s="23">
        <v>0.17419999999999999</v>
      </c>
      <c r="G648" s="23">
        <v>0.17100000000000001</v>
      </c>
      <c r="H648" s="23">
        <v>0.17049999999999998</v>
      </c>
      <c r="I648" s="23">
        <v>0.16750054</v>
      </c>
      <c r="J648" s="23">
        <v>0.17700000000000002</v>
      </c>
      <c r="K648" s="23">
        <v>0.17899999999999999</v>
      </c>
      <c r="L648" s="23">
        <v>0.1651</v>
      </c>
      <c r="M648" s="23">
        <v>0.185</v>
      </c>
      <c r="N648" s="23">
        <v>0.17799999999999999</v>
      </c>
      <c r="O648" s="23">
        <v>0.17430000000000001</v>
      </c>
      <c r="P648" s="23">
        <v>0.18</v>
      </c>
      <c r="Q648" s="23">
        <v>0.187</v>
      </c>
      <c r="R648" s="23">
        <v>0.16635999999999998</v>
      </c>
      <c r="S648" s="23">
        <v>0.18099999999999999</v>
      </c>
      <c r="T648" s="23">
        <v>0.17939829622385894</v>
      </c>
      <c r="U648" s="23">
        <v>0.16700000000000001</v>
      </c>
      <c r="V648" s="23">
        <v>0.19</v>
      </c>
      <c r="W648" s="23">
        <v>0.1832</v>
      </c>
      <c r="X648" s="227"/>
      <c r="Y648" s="228"/>
      <c r="Z648" s="228"/>
      <c r="AA648" s="228"/>
      <c r="AB648" s="228"/>
      <c r="AC648" s="228"/>
      <c r="AD648" s="228"/>
      <c r="AE648" s="228"/>
      <c r="AF648" s="228"/>
      <c r="AG648" s="228"/>
      <c r="AH648" s="228"/>
      <c r="AI648" s="228"/>
      <c r="AJ648" s="228"/>
      <c r="AK648" s="228"/>
      <c r="AL648" s="228"/>
      <c r="AM648" s="228"/>
      <c r="AN648" s="228"/>
      <c r="AO648" s="228"/>
      <c r="AP648" s="228"/>
      <c r="AQ648" s="228"/>
      <c r="AR648" s="228"/>
      <c r="AS648" s="228"/>
      <c r="AT648" s="228"/>
      <c r="AU648" s="228"/>
      <c r="AV648" s="228"/>
      <c r="AW648" s="228"/>
      <c r="AX648" s="228"/>
      <c r="AY648" s="228"/>
      <c r="AZ648" s="228"/>
      <c r="BA648" s="228"/>
      <c r="BB648" s="228"/>
      <c r="BC648" s="228"/>
      <c r="BD648" s="228"/>
      <c r="BE648" s="228"/>
      <c r="BF648" s="228"/>
      <c r="BG648" s="228"/>
      <c r="BH648" s="228"/>
      <c r="BI648" s="228"/>
      <c r="BJ648" s="228"/>
      <c r="BK648" s="228"/>
      <c r="BL648" s="228"/>
      <c r="BM648" s="54"/>
    </row>
    <row r="649" spans="1:65">
      <c r="A649" s="29"/>
      <c r="B649" s="20" t="s">
        <v>268</v>
      </c>
      <c r="C649" s="12"/>
      <c r="D649" s="230">
        <v>0.15983333333333336</v>
      </c>
      <c r="E649" s="230">
        <v>0.1958333333333333</v>
      </c>
      <c r="F649" s="230">
        <v>0.17206666666666667</v>
      </c>
      <c r="G649" s="230">
        <v>0.17549999999999999</v>
      </c>
      <c r="H649" s="230">
        <v>0.17184999999999997</v>
      </c>
      <c r="I649" s="230">
        <v>0.16595426800000002</v>
      </c>
      <c r="J649" s="230">
        <v>0.17768333333333333</v>
      </c>
      <c r="K649" s="230">
        <v>0.18466666666666667</v>
      </c>
      <c r="L649" s="230">
        <v>0.16266666666666668</v>
      </c>
      <c r="M649" s="230">
        <v>0.17866666666666667</v>
      </c>
      <c r="N649" s="230">
        <v>0.18049999999999997</v>
      </c>
      <c r="O649" s="230">
        <v>0.17106666666666667</v>
      </c>
      <c r="P649" s="230">
        <v>0.18199999999999997</v>
      </c>
      <c r="Q649" s="230">
        <v>0.17766666666666667</v>
      </c>
      <c r="R649" s="230">
        <v>0.16614833333333334</v>
      </c>
      <c r="S649" s="230">
        <v>0.18300000000000002</v>
      </c>
      <c r="T649" s="230">
        <v>0.1773614164960442</v>
      </c>
      <c r="U649" s="230">
        <v>0.16716666666666669</v>
      </c>
      <c r="V649" s="230">
        <v>0.18833333333333332</v>
      </c>
      <c r="W649" s="230">
        <v>0.18341666666666664</v>
      </c>
      <c r="X649" s="227"/>
      <c r="Y649" s="228"/>
      <c r="Z649" s="228"/>
      <c r="AA649" s="228"/>
      <c r="AB649" s="228"/>
      <c r="AC649" s="228"/>
      <c r="AD649" s="228"/>
      <c r="AE649" s="228"/>
      <c r="AF649" s="228"/>
      <c r="AG649" s="228"/>
      <c r="AH649" s="228"/>
      <c r="AI649" s="228"/>
      <c r="AJ649" s="228"/>
      <c r="AK649" s="228"/>
      <c r="AL649" s="228"/>
      <c r="AM649" s="228"/>
      <c r="AN649" s="228"/>
      <c r="AO649" s="228"/>
      <c r="AP649" s="228"/>
      <c r="AQ649" s="228"/>
      <c r="AR649" s="228"/>
      <c r="AS649" s="228"/>
      <c r="AT649" s="228"/>
      <c r="AU649" s="228"/>
      <c r="AV649" s="228"/>
      <c r="AW649" s="228"/>
      <c r="AX649" s="228"/>
      <c r="AY649" s="228"/>
      <c r="AZ649" s="228"/>
      <c r="BA649" s="228"/>
      <c r="BB649" s="228"/>
      <c r="BC649" s="228"/>
      <c r="BD649" s="228"/>
      <c r="BE649" s="228"/>
      <c r="BF649" s="228"/>
      <c r="BG649" s="228"/>
      <c r="BH649" s="228"/>
      <c r="BI649" s="228"/>
      <c r="BJ649" s="228"/>
      <c r="BK649" s="228"/>
      <c r="BL649" s="228"/>
      <c r="BM649" s="54"/>
    </row>
    <row r="650" spans="1:65">
      <c r="A650" s="29"/>
      <c r="B650" s="3" t="s">
        <v>269</v>
      </c>
      <c r="C650" s="28"/>
      <c r="D650" s="23">
        <v>0.159</v>
      </c>
      <c r="E650" s="23">
        <v>0.1925</v>
      </c>
      <c r="F650" s="23">
        <v>0.17204999999999998</v>
      </c>
      <c r="G650" s="23">
        <v>0.17199999999999999</v>
      </c>
      <c r="H650" s="23">
        <v>0.17035</v>
      </c>
      <c r="I650" s="23">
        <v>0.16594047500000003</v>
      </c>
      <c r="J650" s="23">
        <v>0.17805000000000001</v>
      </c>
      <c r="K650" s="23">
        <v>0.18149999999999999</v>
      </c>
      <c r="L650" s="23">
        <v>0.16375000000000001</v>
      </c>
      <c r="M650" s="23">
        <v>0.18099999999999999</v>
      </c>
      <c r="N650" s="23">
        <v>0.18049999999999999</v>
      </c>
      <c r="O650" s="23">
        <v>0.17020000000000002</v>
      </c>
      <c r="P650" s="23">
        <v>0.182</v>
      </c>
      <c r="Q650" s="23">
        <v>0.17685000000000001</v>
      </c>
      <c r="R650" s="23">
        <v>0.16625000000000001</v>
      </c>
      <c r="S650" s="23">
        <v>0.182</v>
      </c>
      <c r="T650" s="23">
        <v>0.17738352958197504</v>
      </c>
      <c r="U650" s="23">
        <v>0.16700000000000001</v>
      </c>
      <c r="V650" s="23">
        <v>0.19</v>
      </c>
      <c r="W650" s="23">
        <v>0.18340000000000001</v>
      </c>
      <c r="X650" s="227"/>
      <c r="Y650" s="228"/>
      <c r="Z650" s="228"/>
      <c r="AA650" s="228"/>
      <c r="AB650" s="228"/>
      <c r="AC650" s="228"/>
      <c r="AD650" s="228"/>
      <c r="AE650" s="228"/>
      <c r="AF650" s="228"/>
      <c r="AG650" s="228"/>
      <c r="AH650" s="228"/>
      <c r="AI650" s="228"/>
      <c r="AJ650" s="228"/>
      <c r="AK650" s="228"/>
      <c r="AL650" s="228"/>
      <c r="AM650" s="228"/>
      <c r="AN650" s="228"/>
      <c r="AO650" s="228"/>
      <c r="AP650" s="228"/>
      <c r="AQ650" s="228"/>
      <c r="AR650" s="228"/>
      <c r="AS650" s="228"/>
      <c r="AT650" s="228"/>
      <c r="AU650" s="228"/>
      <c r="AV650" s="228"/>
      <c r="AW650" s="228"/>
      <c r="AX650" s="228"/>
      <c r="AY650" s="228"/>
      <c r="AZ650" s="228"/>
      <c r="BA650" s="228"/>
      <c r="BB650" s="228"/>
      <c r="BC650" s="228"/>
      <c r="BD650" s="228"/>
      <c r="BE650" s="228"/>
      <c r="BF650" s="228"/>
      <c r="BG650" s="228"/>
      <c r="BH650" s="228"/>
      <c r="BI650" s="228"/>
      <c r="BJ650" s="228"/>
      <c r="BK650" s="228"/>
      <c r="BL650" s="228"/>
      <c r="BM650" s="54"/>
    </row>
    <row r="651" spans="1:65">
      <c r="A651" s="29"/>
      <c r="B651" s="3" t="s">
        <v>270</v>
      </c>
      <c r="C651" s="28"/>
      <c r="D651" s="23">
        <v>2.6394443859772227E-3</v>
      </c>
      <c r="E651" s="23">
        <v>2.073081442362229E-2</v>
      </c>
      <c r="F651" s="23">
        <v>1.9582304937536548E-3</v>
      </c>
      <c r="G651" s="23">
        <v>9.6280839215287274E-3</v>
      </c>
      <c r="H651" s="23">
        <v>3.5325628090665381E-3</v>
      </c>
      <c r="I651" s="23">
        <v>9.4491024272996241E-4</v>
      </c>
      <c r="J651" s="23">
        <v>1.8476110701840574E-3</v>
      </c>
      <c r="K651" s="23">
        <v>9.6055539489748546E-3</v>
      </c>
      <c r="L651" s="23">
        <v>3.7000900889933288E-3</v>
      </c>
      <c r="M651" s="23">
        <v>5.9553897157672746E-3</v>
      </c>
      <c r="N651" s="23">
        <v>1.6431676725155E-3</v>
      </c>
      <c r="O651" s="23">
        <v>5.2500158729918778E-3</v>
      </c>
      <c r="P651" s="23">
        <v>3.0983866769659363E-3</v>
      </c>
      <c r="Q651" s="23">
        <v>5.5503753626819433E-3</v>
      </c>
      <c r="R651" s="23">
        <v>6.2878984300533106E-4</v>
      </c>
      <c r="S651" s="23">
        <v>5.0990195135927827E-3</v>
      </c>
      <c r="T651" s="23">
        <v>1.6888719146000901E-3</v>
      </c>
      <c r="U651" s="23">
        <v>1.3291601358251268E-3</v>
      </c>
      <c r="V651" s="23">
        <v>4.0824829046386341E-3</v>
      </c>
      <c r="W651" s="23">
        <v>1.9803198394872136E-3</v>
      </c>
      <c r="X651" s="227"/>
      <c r="Y651" s="228"/>
      <c r="Z651" s="228"/>
      <c r="AA651" s="228"/>
      <c r="AB651" s="228"/>
      <c r="AC651" s="228"/>
      <c r="AD651" s="228"/>
      <c r="AE651" s="228"/>
      <c r="AF651" s="228"/>
      <c r="AG651" s="228"/>
      <c r="AH651" s="228"/>
      <c r="AI651" s="228"/>
      <c r="AJ651" s="228"/>
      <c r="AK651" s="228"/>
      <c r="AL651" s="228"/>
      <c r="AM651" s="228"/>
      <c r="AN651" s="228"/>
      <c r="AO651" s="228"/>
      <c r="AP651" s="228"/>
      <c r="AQ651" s="228"/>
      <c r="AR651" s="228"/>
      <c r="AS651" s="228"/>
      <c r="AT651" s="228"/>
      <c r="AU651" s="228"/>
      <c r="AV651" s="228"/>
      <c r="AW651" s="228"/>
      <c r="AX651" s="228"/>
      <c r="AY651" s="228"/>
      <c r="AZ651" s="228"/>
      <c r="BA651" s="228"/>
      <c r="BB651" s="228"/>
      <c r="BC651" s="228"/>
      <c r="BD651" s="228"/>
      <c r="BE651" s="228"/>
      <c r="BF651" s="228"/>
      <c r="BG651" s="228"/>
      <c r="BH651" s="228"/>
      <c r="BI651" s="228"/>
      <c r="BJ651" s="228"/>
      <c r="BK651" s="228"/>
      <c r="BL651" s="228"/>
      <c r="BM651" s="54"/>
    </row>
    <row r="652" spans="1:65">
      <c r="A652" s="29"/>
      <c r="B652" s="3" t="s">
        <v>86</v>
      </c>
      <c r="C652" s="28"/>
      <c r="D652" s="13">
        <v>1.651372921362183E-2</v>
      </c>
      <c r="E652" s="13">
        <v>0.10585947790785852</v>
      </c>
      <c r="F652" s="13">
        <v>1.1380649905581101E-2</v>
      </c>
      <c r="G652" s="13">
        <v>5.4860877045747741E-2</v>
      </c>
      <c r="H652" s="13">
        <v>2.0556082682959199E-2</v>
      </c>
      <c r="I652" s="13">
        <v>5.6937989852117715E-3</v>
      </c>
      <c r="J652" s="13">
        <v>1.0398336385990381E-2</v>
      </c>
      <c r="K652" s="13">
        <v>5.2015635102751916E-2</v>
      </c>
      <c r="L652" s="13">
        <v>2.2746455465122922E-2</v>
      </c>
      <c r="M652" s="13">
        <v>3.3332405125563104E-2</v>
      </c>
      <c r="N652" s="13">
        <v>9.103422008396124E-3</v>
      </c>
      <c r="O652" s="13">
        <v>3.0689882344067873E-2</v>
      </c>
      <c r="P652" s="13">
        <v>1.7024102620691959E-2</v>
      </c>
      <c r="Q652" s="13">
        <v>3.1240386656746399E-2</v>
      </c>
      <c r="R652" s="13">
        <v>3.7845088806508103E-3</v>
      </c>
      <c r="S652" s="13">
        <v>2.7863494609796622E-2</v>
      </c>
      <c r="T652" s="13">
        <v>9.5222058323928532E-3</v>
      </c>
      <c r="U652" s="13">
        <v>7.9511074924733405E-3</v>
      </c>
      <c r="V652" s="13">
        <v>2.1676900378612217E-2</v>
      </c>
      <c r="W652" s="13">
        <v>1.0796836925873042E-2</v>
      </c>
      <c r="X652" s="145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9"/>
      <c r="B653" s="3" t="s">
        <v>271</v>
      </c>
      <c r="C653" s="28"/>
      <c r="D653" s="13">
        <v>-8.9133990453717504E-2</v>
      </c>
      <c r="E653" s="13">
        <v>0.1160245685264667</v>
      </c>
      <c r="F653" s="13">
        <v>-1.9418072726192004E-2</v>
      </c>
      <c r="G653" s="13">
        <v>1.479750283996939E-4</v>
      </c>
      <c r="H653" s="13">
        <v>-2.0652823312646951E-2</v>
      </c>
      <c r="I653" s="13">
        <v>-5.4251708903017892E-2</v>
      </c>
      <c r="J653" s="13">
        <v>1.2590461707290501E-2</v>
      </c>
      <c r="K653" s="13">
        <v>5.2387422916872595E-2</v>
      </c>
      <c r="L653" s="13">
        <v>-7.2987252015462301E-2</v>
      </c>
      <c r="M653" s="13">
        <v>1.8194329753508542E-2</v>
      </c>
      <c r="N653" s="13">
        <v>2.8642219331202812E-2</v>
      </c>
      <c r="O653" s="13">
        <v>-2.5116921586752605E-2</v>
      </c>
      <c r="P653" s="13">
        <v>3.719049262204388E-2</v>
      </c>
      <c r="Q653" s="13">
        <v>1.249548089294783E-2</v>
      </c>
      <c r="R653" s="13">
        <v>-5.3145759899276945E-2</v>
      </c>
      <c r="S653" s="13">
        <v>4.2889341482605037E-2</v>
      </c>
      <c r="T653" s="13">
        <v>1.0755906305909946E-2</v>
      </c>
      <c r="U653" s="13">
        <v>-4.7342432142939206E-2</v>
      </c>
      <c r="V653" s="13">
        <v>7.3283202072261799E-2</v>
      </c>
      <c r="W653" s="13">
        <v>4.5263861841171593E-2</v>
      </c>
      <c r="X653" s="145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45" t="s">
        <v>272</v>
      </c>
      <c r="C654" s="46"/>
      <c r="D654" s="44">
        <v>2.06</v>
      </c>
      <c r="E654" s="44">
        <v>2.14</v>
      </c>
      <c r="F654" s="44">
        <v>0.64</v>
      </c>
      <c r="G654" s="44">
        <v>0.23</v>
      </c>
      <c r="H654" s="44">
        <v>0.66</v>
      </c>
      <c r="I654" s="44">
        <v>1.35</v>
      </c>
      <c r="J654" s="44">
        <v>0.02</v>
      </c>
      <c r="K654" s="44">
        <v>0.83</v>
      </c>
      <c r="L654" s="44">
        <v>1.73</v>
      </c>
      <c r="M654" s="44">
        <v>0.13</v>
      </c>
      <c r="N654" s="44">
        <v>0.35</v>
      </c>
      <c r="O654" s="44">
        <v>0.75</v>
      </c>
      <c r="P654" s="44">
        <v>0.52</v>
      </c>
      <c r="Q654" s="44">
        <v>0.02</v>
      </c>
      <c r="R654" s="44">
        <v>1.33</v>
      </c>
      <c r="S654" s="44">
        <v>0.64</v>
      </c>
      <c r="T654" s="44">
        <v>0.02</v>
      </c>
      <c r="U654" s="44">
        <v>1.21</v>
      </c>
      <c r="V654" s="44">
        <v>1.26</v>
      </c>
      <c r="W654" s="44">
        <v>0.69</v>
      </c>
      <c r="X654" s="145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B655" s="3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BM655" s="53"/>
    </row>
    <row r="656" spans="1:65" ht="19.5">
      <c r="B656" s="8" t="s">
        <v>582</v>
      </c>
      <c r="BM656" s="27" t="s">
        <v>66</v>
      </c>
    </row>
    <row r="657" spans="1:65" ht="19.5">
      <c r="A657" s="24" t="s">
        <v>327</v>
      </c>
      <c r="B657" s="18" t="s">
        <v>117</v>
      </c>
      <c r="C657" s="15" t="s">
        <v>118</v>
      </c>
      <c r="D657" s="16" t="s">
        <v>240</v>
      </c>
      <c r="E657" s="17" t="s">
        <v>240</v>
      </c>
      <c r="F657" s="17" t="s">
        <v>240</v>
      </c>
      <c r="G657" s="17" t="s">
        <v>240</v>
      </c>
      <c r="H657" s="17" t="s">
        <v>240</v>
      </c>
      <c r="I657" s="17" t="s">
        <v>240</v>
      </c>
      <c r="J657" s="17" t="s">
        <v>240</v>
      </c>
      <c r="K657" s="17" t="s">
        <v>240</v>
      </c>
      <c r="L657" s="17" t="s">
        <v>240</v>
      </c>
      <c r="M657" s="17" t="s">
        <v>240</v>
      </c>
      <c r="N657" s="17" t="s">
        <v>240</v>
      </c>
      <c r="O657" s="17" t="s">
        <v>240</v>
      </c>
      <c r="P657" s="145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</v>
      </c>
    </row>
    <row r="658" spans="1:65">
      <c r="A658" s="29"/>
      <c r="B658" s="19" t="s">
        <v>241</v>
      </c>
      <c r="C658" s="9" t="s">
        <v>241</v>
      </c>
      <c r="D658" s="143" t="s">
        <v>243</v>
      </c>
      <c r="E658" s="144" t="s">
        <v>247</v>
      </c>
      <c r="F658" s="144" t="s">
        <v>248</v>
      </c>
      <c r="G658" s="144" t="s">
        <v>249</v>
      </c>
      <c r="H658" s="144" t="s">
        <v>251</v>
      </c>
      <c r="I658" s="144" t="s">
        <v>254</v>
      </c>
      <c r="J658" s="144" t="s">
        <v>257</v>
      </c>
      <c r="K658" s="144" t="s">
        <v>258</v>
      </c>
      <c r="L658" s="144" t="s">
        <v>259</v>
      </c>
      <c r="M658" s="144" t="s">
        <v>260</v>
      </c>
      <c r="N658" s="144" t="s">
        <v>285</v>
      </c>
      <c r="O658" s="144" t="s">
        <v>261</v>
      </c>
      <c r="P658" s="145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1</v>
      </c>
    </row>
    <row r="659" spans="1:65">
      <c r="A659" s="29"/>
      <c r="B659" s="19"/>
      <c r="C659" s="9"/>
      <c r="D659" s="10" t="s">
        <v>308</v>
      </c>
      <c r="E659" s="11" t="s">
        <v>103</v>
      </c>
      <c r="F659" s="11" t="s">
        <v>104</v>
      </c>
      <c r="G659" s="11" t="s">
        <v>103</v>
      </c>
      <c r="H659" s="11" t="s">
        <v>103</v>
      </c>
      <c r="I659" s="11" t="s">
        <v>104</v>
      </c>
      <c r="J659" s="11" t="s">
        <v>104</v>
      </c>
      <c r="K659" s="11" t="s">
        <v>308</v>
      </c>
      <c r="L659" s="11" t="s">
        <v>100</v>
      </c>
      <c r="M659" s="11" t="s">
        <v>99</v>
      </c>
      <c r="N659" s="11" t="s">
        <v>308</v>
      </c>
      <c r="O659" s="11" t="s">
        <v>104</v>
      </c>
      <c r="P659" s="145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145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8">
        <v>1</v>
      </c>
      <c r="C661" s="14">
        <v>1</v>
      </c>
      <c r="D661" s="226">
        <v>9.1999999999999998E-2</v>
      </c>
      <c r="E661" s="226">
        <v>9.9229999999999999E-2</v>
      </c>
      <c r="F661" s="231">
        <v>0.15150593000000001</v>
      </c>
      <c r="G661" s="226">
        <v>0.10496</v>
      </c>
      <c r="H661" s="226">
        <v>7.4709999999999999E-2</v>
      </c>
      <c r="I661" s="226">
        <v>9.1999999999999998E-2</v>
      </c>
      <c r="J661" s="226">
        <v>9.1999999999999998E-2</v>
      </c>
      <c r="K661" s="226">
        <v>9.0060000000000001E-2</v>
      </c>
      <c r="L661" s="226">
        <v>9.2357967799999996E-2</v>
      </c>
      <c r="M661" s="231">
        <v>0.14000000000000001</v>
      </c>
      <c r="N661" s="226">
        <v>9.1999999999999998E-2</v>
      </c>
      <c r="O661" s="231">
        <v>6.1899999999999997E-2</v>
      </c>
      <c r="P661" s="227"/>
      <c r="Q661" s="228"/>
      <c r="R661" s="228"/>
      <c r="S661" s="228"/>
      <c r="T661" s="228"/>
      <c r="U661" s="228"/>
      <c r="V661" s="228"/>
      <c r="W661" s="228"/>
      <c r="X661" s="228"/>
      <c r="Y661" s="228"/>
      <c r="Z661" s="228"/>
      <c r="AA661" s="228"/>
      <c r="AB661" s="228"/>
      <c r="AC661" s="228"/>
      <c r="AD661" s="228"/>
      <c r="AE661" s="228"/>
      <c r="AF661" s="228"/>
      <c r="AG661" s="228"/>
      <c r="AH661" s="228"/>
      <c r="AI661" s="228"/>
      <c r="AJ661" s="228"/>
      <c r="AK661" s="228"/>
      <c r="AL661" s="228"/>
      <c r="AM661" s="228"/>
      <c r="AN661" s="228"/>
      <c r="AO661" s="228"/>
      <c r="AP661" s="228"/>
      <c r="AQ661" s="228"/>
      <c r="AR661" s="228"/>
      <c r="AS661" s="228"/>
      <c r="AT661" s="228"/>
      <c r="AU661" s="228"/>
      <c r="AV661" s="228"/>
      <c r="AW661" s="228"/>
      <c r="AX661" s="228"/>
      <c r="AY661" s="228"/>
      <c r="AZ661" s="228"/>
      <c r="BA661" s="228"/>
      <c r="BB661" s="228"/>
      <c r="BC661" s="228"/>
      <c r="BD661" s="228"/>
      <c r="BE661" s="228"/>
      <c r="BF661" s="228"/>
      <c r="BG661" s="228"/>
      <c r="BH661" s="228"/>
      <c r="BI661" s="228"/>
      <c r="BJ661" s="228"/>
      <c r="BK661" s="228"/>
      <c r="BL661" s="228"/>
      <c r="BM661" s="229">
        <v>1</v>
      </c>
    </row>
    <row r="662" spans="1:65">
      <c r="A662" s="29"/>
      <c r="B662" s="19">
        <v>1</v>
      </c>
      <c r="C662" s="9">
        <v>2</v>
      </c>
      <c r="D662" s="23">
        <v>9.1999999999999998E-2</v>
      </c>
      <c r="E662" s="23">
        <v>9.2350000000000002E-2</v>
      </c>
      <c r="F662" s="232">
        <v>0.15189090999999999</v>
      </c>
      <c r="G662" s="23">
        <v>0.10679</v>
      </c>
      <c r="H662" s="23">
        <v>7.7689999999999995E-2</v>
      </c>
      <c r="I662" s="23">
        <v>9.1999999999999998E-2</v>
      </c>
      <c r="J662" s="23">
        <v>9.1999999999999998E-2</v>
      </c>
      <c r="K662" s="23">
        <v>8.8679999999999995E-2</v>
      </c>
      <c r="L662" s="23">
        <v>9.1969188199999996E-2</v>
      </c>
      <c r="M662" s="232">
        <v>0.13</v>
      </c>
      <c r="N662" s="23">
        <v>9.1999999999999998E-2</v>
      </c>
      <c r="O662" s="232">
        <v>5.5E-2</v>
      </c>
      <c r="P662" s="227"/>
      <c r="Q662" s="228"/>
      <c r="R662" s="228"/>
      <c r="S662" s="228"/>
      <c r="T662" s="228"/>
      <c r="U662" s="228"/>
      <c r="V662" s="228"/>
      <c r="W662" s="228"/>
      <c r="X662" s="228"/>
      <c r="Y662" s="228"/>
      <c r="Z662" s="228"/>
      <c r="AA662" s="228"/>
      <c r="AB662" s="228"/>
      <c r="AC662" s="228"/>
      <c r="AD662" s="228"/>
      <c r="AE662" s="228"/>
      <c r="AF662" s="228"/>
      <c r="AG662" s="228"/>
      <c r="AH662" s="228"/>
      <c r="AI662" s="228"/>
      <c r="AJ662" s="228"/>
      <c r="AK662" s="228"/>
      <c r="AL662" s="228"/>
      <c r="AM662" s="228"/>
      <c r="AN662" s="228"/>
      <c r="AO662" s="228"/>
      <c r="AP662" s="228"/>
      <c r="AQ662" s="228"/>
      <c r="AR662" s="228"/>
      <c r="AS662" s="228"/>
      <c r="AT662" s="228"/>
      <c r="AU662" s="228"/>
      <c r="AV662" s="228"/>
      <c r="AW662" s="228"/>
      <c r="AX662" s="228"/>
      <c r="AY662" s="228"/>
      <c r="AZ662" s="228"/>
      <c r="BA662" s="228"/>
      <c r="BB662" s="228"/>
      <c r="BC662" s="228"/>
      <c r="BD662" s="228"/>
      <c r="BE662" s="228"/>
      <c r="BF662" s="228"/>
      <c r="BG662" s="228"/>
      <c r="BH662" s="228"/>
      <c r="BI662" s="228"/>
      <c r="BJ662" s="228"/>
      <c r="BK662" s="228"/>
      <c r="BL662" s="228"/>
      <c r="BM662" s="229">
        <v>23</v>
      </c>
    </row>
    <row r="663" spans="1:65">
      <c r="A663" s="29"/>
      <c r="B663" s="19">
        <v>1</v>
      </c>
      <c r="C663" s="9">
        <v>3</v>
      </c>
      <c r="D663" s="23">
        <v>9.1999999999999998E-2</v>
      </c>
      <c r="E663" s="23">
        <v>8.9829999999999993E-2</v>
      </c>
      <c r="F663" s="232">
        <v>0.15157925999999999</v>
      </c>
      <c r="G663" s="23">
        <v>0.11068</v>
      </c>
      <c r="H663" s="23">
        <v>8.0439999999999998E-2</v>
      </c>
      <c r="I663" s="23">
        <v>0.115</v>
      </c>
      <c r="J663" s="23">
        <v>9.1999999999999998E-2</v>
      </c>
      <c r="K663" s="23">
        <v>8.9829999999999993E-2</v>
      </c>
      <c r="L663" s="23">
        <v>9.0428282900000004E-2</v>
      </c>
      <c r="M663" s="232">
        <v>0.15</v>
      </c>
      <c r="N663" s="233">
        <v>6.9000000000000006E-2</v>
      </c>
      <c r="O663" s="232">
        <v>6.6500000000000004E-2</v>
      </c>
      <c r="P663" s="227"/>
      <c r="Q663" s="228"/>
      <c r="R663" s="228"/>
      <c r="S663" s="228"/>
      <c r="T663" s="228"/>
      <c r="U663" s="228"/>
      <c r="V663" s="228"/>
      <c r="W663" s="228"/>
      <c r="X663" s="228"/>
      <c r="Y663" s="228"/>
      <c r="Z663" s="228"/>
      <c r="AA663" s="228"/>
      <c r="AB663" s="228"/>
      <c r="AC663" s="228"/>
      <c r="AD663" s="228"/>
      <c r="AE663" s="228"/>
      <c r="AF663" s="228"/>
      <c r="AG663" s="228"/>
      <c r="AH663" s="228"/>
      <c r="AI663" s="228"/>
      <c r="AJ663" s="228"/>
      <c r="AK663" s="228"/>
      <c r="AL663" s="228"/>
      <c r="AM663" s="228"/>
      <c r="AN663" s="228"/>
      <c r="AO663" s="228"/>
      <c r="AP663" s="228"/>
      <c r="AQ663" s="228"/>
      <c r="AR663" s="228"/>
      <c r="AS663" s="228"/>
      <c r="AT663" s="228"/>
      <c r="AU663" s="228"/>
      <c r="AV663" s="228"/>
      <c r="AW663" s="228"/>
      <c r="AX663" s="228"/>
      <c r="AY663" s="228"/>
      <c r="AZ663" s="228"/>
      <c r="BA663" s="228"/>
      <c r="BB663" s="228"/>
      <c r="BC663" s="228"/>
      <c r="BD663" s="228"/>
      <c r="BE663" s="228"/>
      <c r="BF663" s="228"/>
      <c r="BG663" s="228"/>
      <c r="BH663" s="228"/>
      <c r="BI663" s="228"/>
      <c r="BJ663" s="228"/>
      <c r="BK663" s="228"/>
      <c r="BL663" s="228"/>
      <c r="BM663" s="229">
        <v>16</v>
      </c>
    </row>
    <row r="664" spans="1:65">
      <c r="A664" s="29"/>
      <c r="B664" s="19">
        <v>1</v>
      </c>
      <c r="C664" s="9">
        <v>4</v>
      </c>
      <c r="D664" s="23">
        <v>9.1999999999999998E-2</v>
      </c>
      <c r="E664" s="23">
        <v>9.5329999999999998E-2</v>
      </c>
      <c r="F664" s="232">
        <v>0.15178092000000001</v>
      </c>
      <c r="G664" s="23">
        <v>0.1187</v>
      </c>
      <c r="H664" s="23">
        <v>8.158E-2</v>
      </c>
      <c r="I664" s="23">
        <v>9.1999999999999998E-2</v>
      </c>
      <c r="J664" s="23">
        <v>9.1999999999999998E-2</v>
      </c>
      <c r="K664" s="23">
        <v>8.9370000000000005E-2</v>
      </c>
      <c r="L664" s="23">
        <v>8.9122167799999999E-2</v>
      </c>
      <c r="M664" s="232">
        <v>0.14000000000000001</v>
      </c>
      <c r="N664" s="23">
        <v>9.1999999999999998E-2</v>
      </c>
      <c r="O664" s="232">
        <v>6.4199999999999993E-2</v>
      </c>
      <c r="P664" s="227"/>
      <c r="Q664" s="228"/>
      <c r="R664" s="228"/>
      <c r="S664" s="228"/>
      <c r="T664" s="228"/>
      <c r="U664" s="228"/>
      <c r="V664" s="228"/>
      <c r="W664" s="228"/>
      <c r="X664" s="228"/>
      <c r="Y664" s="228"/>
      <c r="Z664" s="228"/>
      <c r="AA664" s="228"/>
      <c r="AB664" s="228"/>
      <c r="AC664" s="228"/>
      <c r="AD664" s="228"/>
      <c r="AE664" s="228"/>
      <c r="AF664" s="228"/>
      <c r="AG664" s="228"/>
      <c r="AH664" s="228"/>
      <c r="AI664" s="228"/>
      <c r="AJ664" s="228"/>
      <c r="AK664" s="228"/>
      <c r="AL664" s="228"/>
      <c r="AM664" s="228"/>
      <c r="AN664" s="228"/>
      <c r="AO664" s="228"/>
      <c r="AP664" s="228"/>
      <c r="AQ664" s="228"/>
      <c r="AR664" s="228"/>
      <c r="AS664" s="228"/>
      <c r="AT664" s="228"/>
      <c r="AU664" s="228"/>
      <c r="AV664" s="228"/>
      <c r="AW664" s="228"/>
      <c r="AX664" s="228"/>
      <c r="AY664" s="228"/>
      <c r="AZ664" s="228"/>
      <c r="BA664" s="228"/>
      <c r="BB664" s="228"/>
      <c r="BC664" s="228"/>
      <c r="BD664" s="228"/>
      <c r="BE664" s="228"/>
      <c r="BF664" s="228"/>
      <c r="BG664" s="228"/>
      <c r="BH664" s="228"/>
      <c r="BI664" s="228"/>
      <c r="BJ664" s="228"/>
      <c r="BK664" s="228"/>
      <c r="BL664" s="228"/>
      <c r="BM664" s="229">
        <v>9.4076300603136015E-2</v>
      </c>
    </row>
    <row r="665" spans="1:65">
      <c r="A665" s="29"/>
      <c r="B665" s="19">
        <v>1</v>
      </c>
      <c r="C665" s="9">
        <v>5</v>
      </c>
      <c r="D665" s="23">
        <v>9.1999999999999998E-2</v>
      </c>
      <c r="E665" s="23">
        <v>9.7619999999999998E-2</v>
      </c>
      <c r="F665" s="232">
        <v>0.15152425999999999</v>
      </c>
      <c r="G665" s="23">
        <v>0.12053999999999999</v>
      </c>
      <c r="H665" s="23">
        <v>7.6079999999999995E-2</v>
      </c>
      <c r="I665" s="23">
        <v>0.115</v>
      </c>
      <c r="J665" s="23">
        <v>9.1999999999999998E-2</v>
      </c>
      <c r="K665" s="23">
        <v>9.1660000000000005E-2</v>
      </c>
      <c r="L665" s="23">
        <v>9.3498219499999993E-2</v>
      </c>
      <c r="M665" s="232">
        <v>0.14000000000000001</v>
      </c>
      <c r="N665" s="23">
        <v>9.1999999999999998E-2</v>
      </c>
      <c r="O665" s="232">
        <v>6.1899999999999997E-2</v>
      </c>
      <c r="P665" s="227"/>
      <c r="Q665" s="228"/>
      <c r="R665" s="228"/>
      <c r="S665" s="228"/>
      <c r="T665" s="228"/>
      <c r="U665" s="228"/>
      <c r="V665" s="228"/>
      <c r="W665" s="228"/>
      <c r="X665" s="228"/>
      <c r="Y665" s="228"/>
      <c r="Z665" s="228"/>
      <c r="AA665" s="228"/>
      <c r="AB665" s="228"/>
      <c r="AC665" s="228"/>
      <c r="AD665" s="228"/>
      <c r="AE665" s="228"/>
      <c r="AF665" s="228"/>
      <c r="AG665" s="228"/>
      <c r="AH665" s="228"/>
      <c r="AI665" s="228"/>
      <c r="AJ665" s="228"/>
      <c r="AK665" s="228"/>
      <c r="AL665" s="228"/>
      <c r="AM665" s="228"/>
      <c r="AN665" s="228"/>
      <c r="AO665" s="228"/>
      <c r="AP665" s="228"/>
      <c r="AQ665" s="228"/>
      <c r="AR665" s="228"/>
      <c r="AS665" s="228"/>
      <c r="AT665" s="228"/>
      <c r="AU665" s="228"/>
      <c r="AV665" s="228"/>
      <c r="AW665" s="228"/>
      <c r="AX665" s="228"/>
      <c r="AY665" s="228"/>
      <c r="AZ665" s="228"/>
      <c r="BA665" s="228"/>
      <c r="BB665" s="228"/>
      <c r="BC665" s="228"/>
      <c r="BD665" s="228"/>
      <c r="BE665" s="228"/>
      <c r="BF665" s="228"/>
      <c r="BG665" s="228"/>
      <c r="BH665" s="228"/>
      <c r="BI665" s="228"/>
      <c r="BJ665" s="228"/>
      <c r="BK665" s="228"/>
      <c r="BL665" s="228"/>
      <c r="BM665" s="229">
        <v>104</v>
      </c>
    </row>
    <row r="666" spans="1:65">
      <c r="A666" s="29"/>
      <c r="B666" s="19">
        <v>1</v>
      </c>
      <c r="C666" s="9">
        <v>6</v>
      </c>
      <c r="D666" s="23">
        <v>9.1999999999999998E-2</v>
      </c>
      <c r="E666" s="23">
        <v>9.4409999999999994E-2</v>
      </c>
      <c r="F666" s="232">
        <v>0.15130426</v>
      </c>
      <c r="G666" s="23">
        <v>0.12512000000000001</v>
      </c>
      <c r="H666" s="23">
        <v>7.356E-2</v>
      </c>
      <c r="I666" s="23">
        <v>0.115</v>
      </c>
      <c r="J666" s="23">
        <v>9.1999999999999998E-2</v>
      </c>
      <c r="K666" s="23">
        <v>9.0520000000000003E-2</v>
      </c>
      <c r="L666" s="23">
        <v>9.4313646299999998E-2</v>
      </c>
      <c r="M666" s="232">
        <v>0.13</v>
      </c>
      <c r="N666" s="23">
        <v>9.1999999999999998E-2</v>
      </c>
      <c r="O666" s="232">
        <v>6.8699999999999997E-2</v>
      </c>
      <c r="P666" s="227"/>
      <c r="Q666" s="228"/>
      <c r="R666" s="228"/>
      <c r="S666" s="228"/>
      <c r="T666" s="228"/>
      <c r="U666" s="228"/>
      <c r="V666" s="228"/>
      <c r="W666" s="228"/>
      <c r="X666" s="228"/>
      <c r="Y666" s="228"/>
      <c r="Z666" s="228"/>
      <c r="AA666" s="228"/>
      <c r="AB666" s="228"/>
      <c r="AC666" s="228"/>
      <c r="AD666" s="228"/>
      <c r="AE666" s="228"/>
      <c r="AF666" s="228"/>
      <c r="AG666" s="228"/>
      <c r="AH666" s="228"/>
      <c r="AI666" s="228"/>
      <c r="AJ666" s="228"/>
      <c r="AK666" s="228"/>
      <c r="AL666" s="228"/>
      <c r="AM666" s="228"/>
      <c r="AN666" s="228"/>
      <c r="AO666" s="228"/>
      <c r="AP666" s="228"/>
      <c r="AQ666" s="228"/>
      <c r="AR666" s="228"/>
      <c r="AS666" s="228"/>
      <c r="AT666" s="228"/>
      <c r="AU666" s="228"/>
      <c r="AV666" s="228"/>
      <c r="AW666" s="228"/>
      <c r="AX666" s="228"/>
      <c r="AY666" s="228"/>
      <c r="AZ666" s="228"/>
      <c r="BA666" s="228"/>
      <c r="BB666" s="228"/>
      <c r="BC666" s="228"/>
      <c r="BD666" s="228"/>
      <c r="BE666" s="228"/>
      <c r="BF666" s="228"/>
      <c r="BG666" s="228"/>
      <c r="BH666" s="228"/>
      <c r="BI666" s="228"/>
      <c r="BJ666" s="228"/>
      <c r="BK666" s="228"/>
      <c r="BL666" s="228"/>
      <c r="BM666" s="54"/>
    </row>
    <row r="667" spans="1:65">
      <c r="A667" s="29"/>
      <c r="B667" s="20" t="s">
        <v>268</v>
      </c>
      <c r="C667" s="12"/>
      <c r="D667" s="230">
        <v>9.1999999999999985E-2</v>
      </c>
      <c r="E667" s="230">
        <v>9.4795000000000004E-2</v>
      </c>
      <c r="F667" s="230">
        <v>0.15159758999999998</v>
      </c>
      <c r="G667" s="230">
        <v>0.114465</v>
      </c>
      <c r="H667" s="230">
        <v>7.7343333333333333E-2</v>
      </c>
      <c r="I667" s="230">
        <v>0.10349999999999999</v>
      </c>
      <c r="J667" s="230">
        <v>9.1999999999999985E-2</v>
      </c>
      <c r="K667" s="230">
        <v>9.0020000000000003E-2</v>
      </c>
      <c r="L667" s="230">
        <v>9.1948245416666644E-2</v>
      </c>
      <c r="M667" s="230">
        <v>0.13833333333333334</v>
      </c>
      <c r="N667" s="230">
        <v>8.8166666666666657E-2</v>
      </c>
      <c r="O667" s="230">
        <v>6.303333333333333E-2</v>
      </c>
      <c r="P667" s="227"/>
      <c r="Q667" s="228"/>
      <c r="R667" s="228"/>
      <c r="S667" s="228"/>
      <c r="T667" s="228"/>
      <c r="U667" s="228"/>
      <c r="V667" s="228"/>
      <c r="W667" s="228"/>
      <c r="X667" s="228"/>
      <c r="Y667" s="228"/>
      <c r="Z667" s="228"/>
      <c r="AA667" s="228"/>
      <c r="AB667" s="228"/>
      <c r="AC667" s="228"/>
      <c r="AD667" s="228"/>
      <c r="AE667" s="228"/>
      <c r="AF667" s="228"/>
      <c r="AG667" s="228"/>
      <c r="AH667" s="228"/>
      <c r="AI667" s="228"/>
      <c r="AJ667" s="228"/>
      <c r="AK667" s="228"/>
      <c r="AL667" s="228"/>
      <c r="AM667" s="228"/>
      <c r="AN667" s="228"/>
      <c r="AO667" s="228"/>
      <c r="AP667" s="228"/>
      <c r="AQ667" s="228"/>
      <c r="AR667" s="228"/>
      <c r="AS667" s="228"/>
      <c r="AT667" s="228"/>
      <c r="AU667" s="228"/>
      <c r="AV667" s="228"/>
      <c r="AW667" s="228"/>
      <c r="AX667" s="228"/>
      <c r="AY667" s="228"/>
      <c r="AZ667" s="228"/>
      <c r="BA667" s="228"/>
      <c r="BB667" s="228"/>
      <c r="BC667" s="228"/>
      <c r="BD667" s="228"/>
      <c r="BE667" s="228"/>
      <c r="BF667" s="228"/>
      <c r="BG667" s="228"/>
      <c r="BH667" s="228"/>
      <c r="BI667" s="228"/>
      <c r="BJ667" s="228"/>
      <c r="BK667" s="228"/>
      <c r="BL667" s="228"/>
      <c r="BM667" s="54"/>
    </row>
    <row r="668" spans="1:65">
      <c r="A668" s="29"/>
      <c r="B668" s="3" t="s">
        <v>269</v>
      </c>
      <c r="C668" s="28"/>
      <c r="D668" s="23">
        <v>9.1999999999999998E-2</v>
      </c>
      <c r="E668" s="23">
        <v>9.4869999999999996E-2</v>
      </c>
      <c r="F668" s="23">
        <v>0.15155175999999998</v>
      </c>
      <c r="G668" s="23">
        <v>0.11469</v>
      </c>
      <c r="H668" s="23">
        <v>7.6884999999999995E-2</v>
      </c>
      <c r="I668" s="23">
        <v>0.10350000000000001</v>
      </c>
      <c r="J668" s="23">
        <v>9.1999999999999998E-2</v>
      </c>
      <c r="K668" s="23">
        <v>8.9944999999999997E-2</v>
      </c>
      <c r="L668" s="23">
        <v>9.2163577999999996E-2</v>
      </c>
      <c r="M668" s="23">
        <v>0.14000000000000001</v>
      </c>
      <c r="N668" s="23">
        <v>9.1999999999999998E-2</v>
      </c>
      <c r="O668" s="23">
        <v>6.3049999999999995E-2</v>
      </c>
      <c r="P668" s="227"/>
      <c r="Q668" s="228"/>
      <c r="R668" s="228"/>
      <c r="S668" s="228"/>
      <c r="T668" s="228"/>
      <c r="U668" s="228"/>
      <c r="V668" s="228"/>
      <c r="W668" s="228"/>
      <c r="X668" s="228"/>
      <c r="Y668" s="228"/>
      <c r="Z668" s="228"/>
      <c r="AA668" s="228"/>
      <c r="AB668" s="228"/>
      <c r="AC668" s="228"/>
      <c r="AD668" s="228"/>
      <c r="AE668" s="228"/>
      <c r="AF668" s="228"/>
      <c r="AG668" s="228"/>
      <c r="AH668" s="228"/>
      <c r="AI668" s="228"/>
      <c r="AJ668" s="228"/>
      <c r="AK668" s="228"/>
      <c r="AL668" s="228"/>
      <c r="AM668" s="228"/>
      <c r="AN668" s="228"/>
      <c r="AO668" s="228"/>
      <c r="AP668" s="228"/>
      <c r="AQ668" s="228"/>
      <c r="AR668" s="228"/>
      <c r="AS668" s="228"/>
      <c r="AT668" s="228"/>
      <c r="AU668" s="228"/>
      <c r="AV668" s="228"/>
      <c r="AW668" s="228"/>
      <c r="AX668" s="228"/>
      <c r="AY668" s="228"/>
      <c r="AZ668" s="228"/>
      <c r="BA668" s="228"/>
      <c r="BB668" s="228"/>
      <c r="BC668" s="228"/>
      <c r="BD668" s="228"/>
      <c r="BE668" s="228"/>
      <c r="BF668" s="228"/>
      <c r="BG668" s="228"/>
      <c r="BH668" s="228"/>
      <c r="BI668" s="228"/>
      <c r="BJ668" s="228"/>
      <c r="BK668" s="228"/>
      <c r="BL668" s="228"/>
      <c r="BM668" s="54"/>
    </row>
    <row r="669" spans="1:65">
      <c r="A669" s="29"/>
      <c r="B669" s="3" t="s">
        <v>270</v>
      </c>
      <c r="C669" s="28"/>
      <c r="D669" s="23">
        <v>1.5202354861220293E-17</v>
      </c>
      <c r="E669" s="23">
        <v>3.4267637794280492E-3</v>
      </c>
      <c r="F669" s="23">
        <v>2.096682301160577E-4</v>
      </c>
      <c r="G669" s="23">
        <v>8.1479660038564251E-3</v>
      </c>
      <c r="H669" s="23">
        <v>3.1781420148675969E-3</v>
      </c>
      <c r="I669" s="23">
        <v>1.2597618822618841E-2</v>
      </c>
      <c r="J669" s="23">
        <v>1.5202354861220293E-17</v>
      </c>
      <c r="K669" s="23">
        <v>1.0193527358083687E-3</v>
      </c>
      <c r="L669" s="23">
        <v>1.9216062435865049E-3</v>
      </c>
      <c r="M669" s="23">
        <v>7.5277265270908078E-3</v>
      </c>
      <c r="N669" s="23">
        <v>9.3897106806688467E-3</v>
      </c>
      <c r="O669" s="23">
        <v>4.7453837217517683E-3</v>
      </c>
      <c r="P669" s="227"/>
      <c r="Q669" s="228"/>
      <c r="R669" s="228"/>
      <c r="S669" s="228"/>
      <c r="T669" s="228"/>
      <c r="U669" s="228"/>
      <c r="V669" s="228"/>
      <c r="W669" s="228"/>
      <c r="X669" s="228"/>
      <c r="Y669" s="228"/>
      <c r="Z669" s="228"/>
      <c r="AA669" s="228"/>
      <c r="AB669" s="228"/>
      <c r="AC669" s="228"/>
      <c r="AD669" s="228"/>
      <c r="AE669" s="228"/>
      <c r="AF669" s="228"/>
      <c r="AG669" s="228"/>
      <c r="AH669" s="228"/>
      <c r="AI669" s="228"/>
      <c r="AJ669" s="228"/>
      <c r="AK669" s="228"/>
      <c r="AL669" s="228"/>
      <c r="AM669" s="228"/>
      <c r="AN669" s="228"/>
      <c r="AO669" s="228"/>
      <c r="AP669" s="228"/>
      <c r="AQ669" s="228"/>
      <c r="AR669" s="228"/>
      <c r="AS669" s="228"/>
      <c r="AT669" s="228"/>
      <c r="AU669" s="228"/>
      <c r="AV669" s="228"/>
      <c r="AW669" s="228"/>
      <c r="AX669" s="228"/>
      <c r="AY669" s="228"/>
      <c r="AZ669" s="228"/>
      <c r="BA669" s="228"/>
      <c r="BB669" s="228"/>
      <c r="BC669" s="228"/>
      <c r="BD669" s="228"/>
      <c r="BE669" s="228"/>
      <c r="BF669" s="228"/>
      <c r="BG669" s="228"/>
      <c r="BH669" s="228"/>
      <c r="BI669" s="228"/>
      <c r="BJ669" s="228"/>
      <c r="BK669" s="228"/>
      <c r="BL669" s="228"/>
      <c r="BM669" s="54"/>
    </row>
    <row r="670" spans="1:65">
      <c r="A670" s="29"/>
      <c r="B670" s="3" t="s">
        <v>86</v>
      </c>
      <c r="C670" s="28"/>
      <c r="D670" s="13">
        <v>1.6524298762195972E-16</v>
      </c>
      <c r="E670" s="13">
        <v>3.6149203854929576E-2</v>
      </c>
      <c r="F670" s="13">
        <v>1.3830578053124574E-3</v>
      </c>
      <c r="G670" s="13">
        <v>7.1183034148922603E-2</v>
      </c>
      <c r="H670" s="13">
        <v>4.1091350448660906E-2</v>
      </c>
      <c r="I670" s="13">
        <v>0.12171612389003711</v>
      </c>
      <c r="J670" s="13">
        <v>1.6524298762195972E-16</v>
      </c>
      <c r="K670" s="13">
        <v>1.1323625147837911E-2</v>
      </c>
      <c r="L670" s="13">
        <v>2.0898780992271031E-2</v>
      </c>
      <c r="M670" s="13">
        <v>5.4417300195837161E-2</v>
      </c>
      <c r="N670" s="13">
        <v>0.1064995540340512</v>
      </c>
      <c r="O670" s="13">
        <v>7.5283718483634618E-2</v>
      </c>
      <c r="P670" s="145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3" t="s">
        <v>271</v>
      </c>
      <c r="C671" s="28"/>
      <c r="D671" s="13">
        <v>-2.2070389564901927E-2</v>
      </c>
      <c r="E671" s="13">
        <v>7.6395371869037998E-3</v>
      </c>
      <c r="F671" s="13">
        <v>0.6114323057782578</v>
      </c>
      <c r="G671" s="13">
        <v>0.21672513976579899</v>
      </c>
      <c r="H671" s="13">
        <v>-0.1778659148215368</v>
      </c>
      <c r="I671" s="13">
        <v>0.1001708117394855</v>
      </c>
      <c r="J671" s="13">
        <v>-2.2070389564901927E-2</v>
      </c>
      <c r="K671" s="13">
        <v>-4.3117135528613626E-2</v>
      </c>
      <c r="L671" s="13">
        <v>-2.2620523690091154E-2</v>
      </c>
      <c r="M671" s="13">
        <v>0.47043763887886159</v>
      </c>
      <c r="N671" s="13">
        <v>-6.2817456666364291E-2</v>
      </c>
      <c r="O671" s="13">
        <v>-0.32997648792290923</v>
      </c>
      <c r="P671" s="145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9"/>
      <c r="B672" s="45" t="s">
        <v>272</v>
      </c>
      <c r="C672" s="46"/>
      <c r="D672" s="44">
        <v>0.01</v>
      </c>
      <c r="E672" s="44">
        <v>0.26</v>
      </c>
      <c r="F672" s="44">
        <v>5.28</v>
      </c>
      <c r="G672" s="44">
        <v>2</v>
      </c>
      <c r="H672" s="44">
        <v>1.28</v>
      </c>
      <c r="I672" s="44">
        <v>1</v>
      </c>
      <c r="J672" s="44">
        <v>0.01</v>
      </c>
      <c r="K672" s="44">
        <v>0.16</v>
      </c>
      <c r="L672" s="44">
        <v>0.01</v>
      </c>
      <c r="M672" s="44">
        <v>4.1100000000000003</v>
      </c>
      <c r="N672" s="44">
        <v>0.35</v>
      </c>
      <c r="O672" s="44">
        <v>2.54</v>
      </c>
      <c r="P672" s="145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B673" s="3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BM673" s="53"/>
    </row>
    <row r="674" spans="1:65" ht="15">
      <c r="B674" s="8" t="s">
        <v>583</v>
      </c>
      <c r="BM674" s="27" t="s">
        <v>274</v>
      </c>
    </row>
    <row r="675" spans="1:65" ht="15">
      <c r="A675" s="24" t="s">
        <v>37</v>
      </c>
      <c r="B675" s="18" t="s">
        <v>117</v>
      </c>
      <c r="C675" s="15" t="s">
        <v>118</v>
      </c>
      <c r="D675" s="16" t="s">
        <v>240</v>
      </c>
      <c r="E675" s="17" t="s">
        <v>240</v>
      </c>
      <c r="F675" s="17" t="s">
        <v>240</v>
      </c>
      <c r="G675" s="17" t="s">
        <v>240</v>
      </c>
      <c r="H675" s="17" t="s">
        <v>240</v>
      </c>
      <c r="I675" s="17" t="s">
        <v>240</v>
      </c>
      <c r="J675" s="17" t="s">
        <v>240</v>
      </c>
      <c r="K675" s="17" t="s">
        <v>240</v>
      </c>
      <c r="L675" s="17" t="s">
        <v>240</v>
      </c>
      <c r="M675" s="17" t="s">
        <v>240</v>
      </c>
      <c r="N675" s="17" t="s">
        <v>240</v>
      </c>
      <c r="O675" s="17" t="s">
        <v>240</v>
      </c>
      <c r="P675" s="17" t="s">
        <v>240</v>
      </c>
      <c r="Q675" s="17" t="s">
        <v>240</v>
      </c>
      <c r="R675" s="17" t="s">
        <v>240</v>
      </c>
      <c r="S675" s="17" t="s">
        <v>240</v>
      </c>
      <c r="T675" s="145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9" t="s">
        <v>241</v>
      </c>
      <c r="C676" s="9" t="s">
        <v>241</v>
      </c>
      <c r="D676" s="143" t="s">
        <v>243</v>
      </c>
      <c r="E676" s="144" t="s">
        <v>244</v>
      </c>
      <c r="F676" s="144" t="s">
        <v>245</v>
      </c>
      <c r="G676" s="144" t="s">
        <v>246</v>
      </c>
      <c r="H676" s="144" t="s">
        <v>249</v>
      </c>
      <c r="I676" s="144" t="s">
        <v>250</v>
      </c>
      <c r="J676" s="144" t="s">
        <v>251</v>
      </c>
      <c r="K676" s="144" t="s">
        <v>252</v>
      </c>
      <c r="L676" s="144" t="s">
        <v>254</v>
      </c>
      <c r="M676" s="144" t="s">
        <v>255</v>
      </c>
      <c r="N676" s="144" t="s">
        <v>257</v>
      </c>
      <c r="O676" s="144" t="s">
        <v>258</v>
      </c>
      <c r="P676" s="144" t="s">
        <v>260</v>
      </c>
      <c r="Q676" s="144" t="s">
        <v>283</v>
      </c>
      <c r="R676" s="144" t="s">
        <v>285</v>
      </c>
      <c r="S676" s="144" t="s">
        <v>261</v>
      </c>
      <c r="T676" s="145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 t="s">
        <v>3</v>
      </c>
    </row>
    <row r="677" spans="1:65">
      <c r="A677" s="29"/>
      <c r="B677" s="19"/>
      <c r="C677" s="9"/>
      <c r="D677" s="10" t="s">
        <v>308</v>
      </c>
      <c r="E677" s="11" t="s">
        <v>104</v>
      </c>
      <c r="F677" s="11" t="s">
        <v>103</v>
      </c>
      <c r="G677" s="11" t="s">
        <v>104</v>
      </c>
      <c r="H677" s="11" t="s">
        <v>103</v>
      </c>
      <c r="I677" s="11" t="s">
        <v>104</v>
      </c>
      <c r="J677" s="11" t="s">
        <v>103</v>
      </c>
      <c r="K677" s="11" t="s">
        <v>104</v>
      </c>
      <c r="L677" s="11" t="s">
        <v>104</v>
      </c>
      <c r="M677" s="11" t="s">
        <v>104</v>
      </c>
      <c r="N677" s="11" t="s">
        <v>103</v>
      </c>
      <c r="O677" s="11" t="s">
        <v>308</v>
      </c>
      <c r="P677" s="11" t="s">
        <v>99</v>
      </c>
      <c r="Q677" s="11" t="s">
        <v>103</v>
      </c>
      <c r="R677" s="11" t="s">
        <v>308</v>
      </c>
      <c r="S677" s="11" t="s">
        <v>104</v>
      </c>
      <c r="T677" s="145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145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8">
        <v>1</v>
      </c>
      <c r="C679" s="14">
        <v>1</v>
      </c>
      <c r="D679" s="218">
        <v>10.7</v>
      </c>
      <c r="E679" s="223" t="s">
        <v>95</v>
      </c>
      <c r="F679" s="223" t="s">
        <v>218</v>
      </c>
      <c r="G679" s="223" t="s">
        <v>95</v>
      </c>
      <c r="H679" s="218">
        <v>21</v>
      </c>
      <c r="I679" s="223" t="s">
        <v>95</v>
      </c>
      <c r="J679" s="223" t="s">
        <v>218</v>
      </c>
      <c r="K679" s="223" t="s">
        <v>95</v>
      </c>
      <c r="L679" s="223" t="s">
        <v>218</v>
      </c>
      <c r="M679" s="223" t="s">
        <v>95</v>
      </c>
      <c r="N679" s="218">
        <v>11</v>
      </c>
      <c r="O679" s="218">
        <v>8.3000000000000007</v>
      </c>
      <c r="P679" s="218">
        <v>13.1</v>
      </c>
      <c r="Q679" s="223" t="s">
        <v>218</v>
      </c>
      <c r="R679" s="218">
        <v>13</v>
      </c>
      <c r="S679" s="223" t="s">
        <v>218</v>
      </c>
      <c r="T679" s="215"/>
      <c r="U679" s="216"/>
      <c r="V679" s="216"/>
      <c r="W679" s="216"/>
      <c r="X679" s="216"/>
      <c r="Y679" s="216"/>
      <c r="Z679" s="216"/>
      <c r="AA679" s="216"/>
      <c r="AB679" s="216"/>
      <c r="AC679" s="216"/>
      <c r="AD679" s="216"/>
      <c r="AE679" s="216"/>
      <c r="AF679" s="216"/>
      <c r="AG679" s="216"/>
      <c r="AH679" s="216"/>
      <c r="AI679" s="216"/>
      <c r="AJ679" s="216"/>
      <c r="AK679" s="216"/>
      <c r="AL679" s="216"/>
      <c r="AM679" s="216"/>
      <c r="AN679" s="216"/>
      <c r="AO679" s="216"/>
      <c r="AP679" s="216"/>
      <c r="AQ679" s="216"/>
      <c r="AR679" s="216"/>
      <c r="AS679" s="216"/>
      <c r="AT679" s="216"/>
      <c r="AU679" s="216"/>
      <c r="AV679" s="216"/>
      <c r="AW679" s="216"/>
      <c r="AX679" s="216"/>
      <c r="AY679" s="216"/>
      <c r="AZ679" s="216"/>
      <c r="BA679" s="216"/>
      <c r="BB679" s="216"/>
      <c r="BC679" s="216"/>
      <c r="BD679" s="216"/>
      <c r="BE679" s="216"/>
      <c r="BF679" s="216"/>
      <c r="BG679" s="216"/>
      <c r="BH679" s="216"/>
      <c r="BI679" s="216"/>
      <c r="BJ679" s="216"/>
      <c r="BK679" s="216"/>
      <c r="BL679" s="216"/>
      <c r="BM679" s="219">
        <v>1</v>
      </c>
    </row>
    <row r="680" spans="1:65">
      <c r="A680" s="29"/>
      <c r="B680" s="19">
        <v>1</v>
      </c>
      <c r="C680" s="9">
        <v>2</v>
      </c>
      <c r="D680" s="214">
        <v>10.8</v>
      </c>
      <c r="E680" s="224" t="s">
        <v>95</v>
      </c>
      <c r="F680" s="224" t="s">
        <v>218</v>
      </c>
      <c r="G680" s="224" t="s">
        <v>95</v>
      </c>
      <c r="H680" s="214">
        <v>19</v>
      </c>
      <c r="I680" s="224" t="s">
        <v>95</v>
      </c>
      <c r="J680" s="224" t="s">
        <v>218</v>
      </c>
      <c r="K680" s="224" t="s">
        <v>95</v>
      </c>
      <c r="L680" s="224" t="s">
        <v>218</v>
      </c>
      <c r="M680" s="224" t="s">
        <v>95</v>
      </c>
      <c r="N680" s="214">
        <v>12</v>
      </c>
      <c r="O680" s="214">
        <v>8.6</v>
      </c>
      <c r="P680" s="225">
        <v>10.4</v>
      </c>
      <c r="Q680" s="224" t="s">
        <v>218</v>
      </c>
      <c r="R680" s="214">
        <v>12</v>
      </c>
      <c r="S680" s="214">
        <v>23</v>
      </c>
      <c r="T680" s="215"/>
      <c r="U680" s="216"/>
      <c r="V680" s="216"/>
      <c r="W680" s="216"/>
      <c r="X680" s="216"/>
      <c r="Y680" s="216"/>
      <c r="Z680" s="216"/>
      <c r="AA680" s="216"/>
      <c r="AB680" s="216"/>
      <c r="AC680" s="216"/>
      <c r="AD680" s="216"/>
      <c r="AE680" s="216"/>
      <c r="AF680" s="216"/>
      <c r="AG680" s="216"/>
      <c r="AH680" s="216"/>
      <c r="AI680" s="216"/>
      <c r="AJ680" s="216"/>
      <c r="AK680" s="216"/>
      <c r="AL680" s="216"/>
      <c r="AM680" s="216"/>
      <c r="AN680" s="216"/>
      <c r="AO680" s="216"/>
      <c r="AP680" s="216"/>
      <c r="AQ680" s="216"/>
      <c r="AR680" s="216"/>
      <c r="AS680" s="216"/>
      <c r="AT680" s="216"/>
      <c r="AU680" s="216"/>
      <c r="AV680" s="216"/>
      <c r="AW680" s="216"/>
      <c r="AX680" s="216"/>
      <c r="AY680" s="216"/>
      <c r="AZ680" s="216"/>
      <c r="BA680" s="216"/>
      <c r="BB680" s="216"/>
      <c r="BC680" s="216"/>
      <c r="BD680" s="216"/>
      <c r="BE680" s="216"/>
      <c r="BF680" s="216"/>
      <c r="BG680" s="216"/>
      <c r="BH680" s="216"/>
      <c r="BI680" s="216"/>
      <c r="BJ680" s="216"/>
      <c r="BK680" s="216"/>
      <c r="BL680" s="216"/>
      <c r="BM680" s="219">
        <v>14</v>
      </c>
    </row>
    <row r="681" spans="1:65">
      <c r="A681" s="29"/>
      <c r="B681" s="19">
        <v>1</v>
      </c>
      <c r="C681" s="9">
        <v>3</v>
      </c>
      <c r="D681" s="214">
        <v>11.1</v>
      </c>
      <c r="E681" s="224" t="s">
        <v>95</v>
      </c>
      <c r="F681" s="224">
        <v>43</v>
      </c>
      <c r="G681" s="224" t="s">
        <v>95</v>
      </c>
      <c r="H681" s="214">
        <v>20</v>
      </c>
      <c r="I681" s="224" t="s">
        <v>95</v>
      </c>
      <c r="J681" s="224" t="s">
        <v>218</v>
      </c>
      <c r="K681" s="224" t="s">
        <v>95</v>
      </c>
      <c r="L681" s="224" t="s">
        <v>218</v>
      </c>
      <c r="M681" s="224" t="s">
        <v>95</v>
      </c>
      <c r="N681" s="214">
        <v>11</v>
      </c>
      <c r="O681" s="214">
        <v>8.1</v>
      </c>
      <c r="P681" s="214">
        <v>13.1</v>
      </c>
      <c r="Q681" s="224" t="s">
        <v>218</v>
      </c>
      <c r="R681" s="214">
        <v>12</v>
      </c>
      <c r="S681" s="224" t="s">
        <v>218</v>
      </c>
      <c r="T681" s="215"/>
      <c r="U681" s="216"/>
      <c r="V681" s="216"/>
      <c r="W681" s="216"/>
      <c r="X681" s="216"/>
      <c r="Y681" s="216"/>
      <c r="Z681" s="216"/>
      <c r="AA681" s="216"/>
      <c r="AB681" s="216"/>
      <c r="AC681" s="216"/>
      <c r="AD681" s="216"/>
      <c r="AE681" s="216"/>
      <c r="AF681" s="216"/>
      <c r="AG681" s="216"/>
      <c r="AH681" s="216"/>
      <c r="AI681" s="216"/>
      <c r="AJ681" s="216"/>
      <c r="AK681" s="216"/>
      <c r="AL681" s="216"/>
      <c r="AM681" s="216"/>
      <c r="AN681" s="216"/>
      <c r="AO681" s="216"/>
      <c r="AP681" s="216"/>
      <c r="AQ681" s="216"/>
      <c r="AR681" s="216"/>
      <c r="AS681" s="216"/>
      <c r="AT681" s="216"/>
      <c r="AU681" s="216"/>
      <c r="AV681" s="216"/>
      <c r="AW681" s="216"/>
      <c r="AX681" s="216"/>
      <c r="AY681" s="216"/>
      <c r="AZ681" s="216"/>
      <c r="BA681" s="216"/>
      <c r="BB681" s="216"/>
      <c r="BC681" s="216"/>
      <c r="BD681" s="216"/>
      <c r="BE681" s="216"/>
      <c r="BF681" s="216"/>
      <c r="BG681" s="216"/>
      <c r="BH681" s="216"/>
      <c r="BI681" s="216"/>
      <c r="BJ681" s="216"/>
      <c r="BK681" s="216"/>
      <c r="BL681" s="216"/>
      <c r="BM681" s="219">
        <v>16</v>
      </c>
    </row>
    <row r="682" spans="1:65">
      <c r="A682" s="29"/>
      <c r="B682" s="19">
        <v>1</v>
      </c>
      <c r="C682" s="9">
        <v>4</v>
      </c>
      <c r="D682" s="214">
        <v>11.1</v>
      </c>
      <c r="E682" s="224" t="s">
        <v>95</v>
      </c>
      <c r="F682" s="224" t="s">
        <v>218</v>
      </c>
      <c r="G682" s="224" t="s">
        <v>95</v>
      </c>
      <c r="H682" s="214">
        <v>19</v>
      </c>
      <c r="I682" s="224" t="s">
        <v>95</v>
      </c>
      <c r="J682" s="224" t="s">
        <v>218</v>
      </c>
      <c r="K682" s="224" t="s">
        <v>95</v>
      </c>
      <c r="L682" s="224">
        <v>61</v>
      </c>
      <c r="M682" s="224" t="s">
        <v>95</v>
      </c>
      <c r="N682" s="214">
        <v>11</v>
      </c>
      <c r="O682" s="214">
        <v>7.9</v>
      </c>
      <c r="P682" s="214">
        <v>12.5</v>
      </c>
      <c r="Q682" s="224" t="s">
        <v>218</v>
      </c>
      <c r="R682" s="214">
        <v>13</v>
      </c>
      <c r="S682" s="224" t="s">
        <v>218</v>
      </c>
      <c r="T682" s="215"/>
      <c r="U682" s="216"/>
      <c r="V682" s="216"/>
      <c r="W682" s="216"/>
      <c r="X682" s="216"/>
      <c r="Y682" s="216"/>
      <c r="Z682" s="216"/>
      <c r="AA682" s="216"/>
      <c r="AB682" s="216"/>
      <c r="AC682" s="216"/>
      <c r="AD682" s="216"/>
      <c r="AE682" s="216"/>
      <c r="AF682" s="216"/>
      <c r="AG682" s="216"/>
      <c r="AH682" s="216"/>
      <c r="AI682" s="216"/>
      <c r="AJ682" s="216"/>
      <c r="AK682" s="216"/>
      <c r="AL682" s="216"/>
      <c r="AM682" s="216"/>
      <c r="AN682" s="216"/>
      <c r="AO682" s="216"/>
      <c r="AP682" s="216"/>
      <c r="AQ682" s="216"/>
      <c r="AR682" s="216"/>
      <c r="AS682" s="216"/>
      <c r="AT682" s="216"/>
      <c r="AU682" s="216"/>
      <c r="AV682" s="216"/>
      <c r="AW682" s="216"/>
      <c r="AX682" s="216"/>
      <c r="AY682" s="216"/>
      <c r="AZ682" s="216"/>
      <c r="BA682" s="216"/>
      <c r="BB682" s="216"/>
      <c r="BC682" s="216"/>
      <c r="BD682" s="216"/>
      <c r="BE682" s="216"/>
      <c r="BF682" s="216"/>
      <c r="BG682" s="216"/>
      <c r="BH682" s="216"/>
      <c r="BI682" s="216"/>
      <c r="BJ682" s="216"/>
      <c r="BK682" s="216"/>
      <c r="BL682" s="216"/>
      <c r="BM682" s="219">
        <v>13.929523809523801</v>
      </c>
    </row>
    <row r="683" spans="1:65">
      <c r="A683" s="29"/>
      <c r="B683" s="19">
        <v>1</v>
      </c>
      <c r="C683" s="9">
        <v>5</v>
      </c>
      <c r="D683" s="214">
        <v>10.8</v>
      </c>
      <c r="E683" s="224" t="s">
        <v>95</v>
      </c>
      <c r="F683" s="224" t="s">
        <v>218</v>
      </c>
      <c r="G683" s="224" t="s">
        <v>95</v>
      </c>
      <c r="H683" s="214">
        <v>17</v>
      </c>
      <c r="I683" s="224" t="s">
        <v>95</v>
      </c>
      <c r="J683" s="224" t="s">
        <v>218</v>
      </c>
      <c r="K683" s="224" t="s">
        <v>95</v>
      </c>
      <c r="L683" s="224" t="s">
        <v>218</v>
      </c>
      <c r="M683" s="224" t="s">
        <v>95</v>
      </c>
      <c r="N683" s="214">
        <v>11</v>
      </c>
      <c r="O683" s="214">
        <v>8.6999999999999993</v>
      </c>
      <c r="P683" s="214">
        <v>12.3</v>
      </c>
      <c r="Q683" s="224" t="s">
        <v>218</v>
      </c>
      <c r="R683" s="214">
        <v>12</v>
      </c>
      <c r="S683" s="224" t="s">
        <v>218</v>
      </c>
      <c r="T683" s="215"/>
      <c r="U683" s="216"/>
      <c r="V683" s="216"/>
      <c r="W683" s="216"/>
      <c r="X683" s="216"/>
      <c r="Y683" s="216"/>
      <c r="Z683" s="216"/>
      <c r="AA683" s="216"/>
      <c r="AB683" s="216"/>
      <c r="AC683" s="216"/>
      <c r="AD683" s="216"/>
      <c r="AE683" s="216"/>
      <c r="AF683" s="216"/>
      <c r="AG683" s="216"/>
      <c r="AH683" s="216"/>
      <c r="AI683" s="216"/>
      <c r="AJ683" s="216"/>
      <c r="AK683" s="216"/>
      <c r="AL683" s="216"/>
      <c r="AM683" s="216"/>
      <c r="AN683" s="216"/>
      <c r="AO683" s="216"/>
      <c r="AP683" s="216"/>
      <c r="AQ683" s="216"/>
      <c r="AR683" s="216"/>
      <c r="AS683" s="216"/>
      <c r="AT683" s="216"/>
      <c r="AU683" s="216"/>
      <c r="AV683" s="216"/>
      <c r="AW683" s="216"/>
      <c r="AX683" s="216"/>
      <c r="AY683" s="216"/>
      <c r="AZ683" s="216"/>
      <c r="BA683" s="216"/>
      <c r="BB683" s="216"/>
      <c r="BC683" s="216"/>
      <c r="BD683" s="216"/>
      <c r="BE683" s="216"/>
      <c r="BF683" s="216"/>
      <c r="BG683" s="216"/>
      <c r="BH683" s="216"/>
      <c r="BI683" s="216"/>
      <c r="BJ683" s="216"/>
      <c r="BK683" s="216"/>
      <c r="BL683" s="216"/>
      <c r="BM683" s="219">
        <v>20</v>
      </c>
    </row>
    <row r="684" spans="1:65">
      <c r="A684" s="29"/>
      <c r="B684" s="19">
        <v>1</v>
      </c>
      <c r="C684" s="9">
        <v>6</v>
      </c>
      <c r="D684" s="214">
        <v>10.4</v>
      </c>
      <c r="E684" s="224" t="s">
        <v>95</v>
      </c>
      <c r="F684" s="224" t="s">
        <v>218</v>
      </c>
      <c r="G684" s="224" t="s">
        <v>95</v>
      </c>
      <c r="H684" s="214">
        <v>18</v>
      </c>
      <c r="I684" s="224" t="s">
        <v>95</v>
      </c>
      <c r="J684" s="224" t="s">
        <v>218</v>
      </c>
      <c r="K684" s="224" t="s">
        <v>95</v>
      </c>
      <c r="L684" s="224" t="s">
        <v>218</v>
      </c>
      <c r="M684" s="224" t="s">
        <v>95</v>
      </c>
      <c r="N684" s="214">
        <v>12</v>
      </c>
      <c r="O684" s="214">
        <v>8.6999999999999993</v>
      </c>
      <c r="P684" s="214">
        <v>12.2</v>
      </c>
      <c r="Q684" s="224" t="s">
        <v>218</v>
      </c>
      <c r="R684" s="214">
        <v>12</v>
      </c>
      <c r="S684" s="224" t="s">
        <v>218</v>
      </c>
      <c r="T684" s="215"/>
      <c r="U684" s="216"/>
      <c r="V684" s="216"/>
      <c r="W684" s="216"/>
      <c r="X684" s="216"/>
      <c r="Y684" s="216"/>
      <c r="Z684" s="216"/>
      <c r="AA684" s="216"/>
      <c r="AB684" s="216"/>
      <c r="AC684" s="216"/>
      <c r="AD684" s="216"/>
      <c r="AE684" s="216"/>
      <c r="AF684" s="216"/>
      <c r="AG684" s="216"/>
      <c r="AH684" s="216"/>
      <c r="AI684" s="216"/>
      <c r="AJ684" s="216"/>
      <c r="AK684" s="216"/>
      <c r="AL684" s="216"/>
      <c r="AM684" s="216"/>
      <c r="AN684" s="216"/>
      <c r="AO684" s="216"/>
      <c r="AP684" s="216"/>
      <c r="AQ684" s="216"/>
      <c r="AR684" s="216"/>
      <c r="AS684" s="216"/>
      <c r="AT684" s="216"/>
      <c r="AU684" s="216"/>
      <c r="AV684" s="216"/>
      <c r="AW684" s="216"/>
      <c r="AX684" s="216"/>
      <c r="AY684" s="216"/>
      <c r="AZ684" s="216"/>
      <c r="BA684" s="216"/>
      <c r="BB684" s="216"/>
      <c r="BC684" s="216"/>
      <c r="BD684" s="216"/>
      <c r="BE684" s="216"/>
      <c r="BF684" s="216"/>
      <c r="BG684" s="216"/>
      <c r="BH684" s="216"/>
      <c r="BI684" s="216"/>
      <c r="BJ684" s="216"/>
      <c r="BK684" s="216"/>
      <c r="BL684" s="216"/>
      <c r="BM684" s="217"/>
    </row>
    <row r="685" spans="1:65">
      <c r="A685" s="29"/>
      <c r="B685" s="20" t="s">
        <v>268</v>
      </c>
      <c r="C685" s="12"/>
      <c r="D685" s="220">
        <v>10.816666666666668</v>
      </c>
      <c r="E685" s="220" t="s">
        <v>632</v>
      </c>
      <c r="F685" s="220">
        <v>43</v>
      </c>
      <c r="G685" s="220" t="s">
        <v>632</v>
      </c>
      <c r="H685" s="220">
        <v>19</v>
      </c>
      <c r="I685" s="220" t="s">
        <v>632</v>
      </c>
      <c r="J685" s="220" t="s">
        <v>632</v>
      </c>
      <c r="K685" s="220" t="s">
        <v>632</v>
      </c>
      <c r="L685" s="220">
        <v>61</v>
      </c>
      <c r="M685" s="220" t="s">
        <v>632</v>
      </c>
      <c r="N685" s="220">
        <v>11.333333333333334</v>
      </c>
      <c r="O685" s="220">
        <v>8.3833333333333329</v>
      </c>
      <c r="P685" s="220">
        <v>12.266666666666667</v>
      </c>
      <c r="Q685" s="220" t="s">
        <v>632</v>
      </c>
      <c r="R685" s="220">
        <v>12.333333333333334</v>
      </c>
      <c r="S685" s="220">
        <v>23</v>
      </c>
      <c r="T685" s="215"/>
      <c r="U685" s="216"/>
      <c r="V685" s="216"/>
      <c r="W685" s="216"/>
      <c r="X685" s="216"/>
      <c r="Y685" s="216"/>
      <c r="Z685" s="216"/>
      <c r="AA685" s="216"/>
      <c r="AB685" s="216"/>
      <c r="AC685" s="216"/>
      <c r="AD685" s="216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217"/>
    </row>
    <row r="686" spans="1:65">
      <c r="A686" s="29"/>
      <c r="B686" s="3" t="s">
        <v>269</v>
      </c>
      <c r="C686" s="28"/>
      <c r="D686" s="214">
        <v>10.8</v>
      </c>
      <c r="E686" s="214" t="s">
        <v>632</v>
      </c>
      <c r="F686" s="214">
        <v>43</v>
      </c>
      <c r="G686" s="214" t="s">
        <v>632</v>
      </c>
      <c r="H686" s="214">
        <v>19</v>
      </c>
      <c r="I686" s="214" t="s">
        <v>632</v>
      </c>
      <c r="J686" s="214" t="s">
        <v>632</v>
      </c>
      <c r="K686" s="214" t="s">
        <v>632</v>
      </c>
      <c r="L686" s="214">
        <v>61</v>
      </c>
      <c r="M686" s="214" t="s">
        <v>632</v>
      </c>
      <c r="N686" s="214">
        <v>11</v>
      </c>
      <c r="O686" s="214">
        <v>8.4499999999999993</v>
      </c>
      <c r="P686" s="214">
        <v>12.4</v>
      </c>
      <c r="Q686" s="214" t="s">
        <v>632</v>
      </c>
      <c r="R686" s="214">
        <v>12</v>
      </c>
      <c r="S686" s="214">
        <v>23</v>
      </c>
      <c r="T686" s="215"/>
      <c r="U686" s="216"/>
      <c r="V686" s="216"/>
      <c r="W686" s="216"/>
      <c r="X686" s="216"/>
      <c r="Y686" s="216"/>
      <c r="Z686" s="216"/>
      <c r="AA686" s="216"/>
      <c r="AB686" s="216"/>
      <c r="AC686" s="216"/>
      <c r="AD686" s="216"/>
      <c r="AE686" s="216"/>
      <c r="AF686" s="216"/>
      <c r="AG686" s="216"/>
      <c r="AH686" s="216"/>
      <c r="AI686" s="216"/>
      <c r="AJ686" s="216"/>
      <c r="AK686" s="216"/>
      <c r="AL686" s="216"/>
      <c r="AM686" s="216"/>
      <c r="AN686" s="216"/>
      <c r="AO686" s="216"/>
      <c r="AP686" s="216"/>
      <c r="AQ686" s="216"/>
      <c r="AR686" s="216"/>
      <c r="AS686" s="216"/>
      <c r="AT686" s="216"/>
      <c r="AU686" s="216"/>
      <c r="AV686" s="216"/>
      <c r="AW686" s="216"/>
      <c r="AX686" s="216"/>
      <c r="AY686" s="216"/>
      <c r="AZ686" s="216"/>
      <c r="BA686" s="216"/>
      <c r="BB686" s="216"/>
      <c r="BC686" s="216"/>
      <c r="BD686" s="216"/>
      <c r="BE686" s="216"/>
      <c r="BF686" s="216"/>
      <c r="BG686" s="216"/>
      <c r="BH686" s="216"/>
      <c r="BI686" s="216"/>
      <c r="BJ686" s="216"/>
      <c r="BK686" s="216"/>
      <c r="BL686" s="216"/>
      <c r="BM686" s="217"/>
    </row>
    <row r="687" spans="1:65">
      <c r="A687" s="29"/>
      <c r="B687" s="3" t="s">
        <v>270</v>
      </c>
      <c r="C687" s="28"/>
      <c r="D687" s="214">
        <v>0.26394443859772182</v>
      </c>
      <c r="E687" s="214" t="s">
        <v>632</v>
      </c>
      <c r="F687" s="214" t="s">
        <v>632</v>
      </c>
      <c r="G687" s="214" t="s">
        <v>632</v>
      </c>
      <c r="H687" s="214">
        <v>1.4142135623730951</v>
      </c>
      <c r="I687" s="214" t="s">
        <v>632</v>
      </c>
      <c r="J687" s="214" t="s">
        <v>632</v>
      </c>
      <c r="K687" s="214" t="s">
        <v>632</v>
      </c>
      <c r="L687" s="214" t="s">
        <v>632</v>
      </c>
      <c r="M687" s="214" t="s">
        <v>632</v>
      </c>
      <c r="N687" s="214">
        <v>0.5163977794943222</v>
      </c>
      <c r="O687" s="214">
        <v>0.33714487489307382</v>
      </c>
      <c r="P687" s="214">
        <v>0.9933109617167557</v>
      </c>
      <c r="Q687" s="214" t="s">
        <v>632</v>
      </c>
      <c r="R687" s="214">
        <v>0.51639777949432231</v>
      </c>
      <c r="S687" s="214" t="s">
        <v>632</v>
      </c>
      <c r="T687" s="215"/>
      <c r="U687" s="216"/>
      <c r="V687" s="216"/>
      <c r="W687" s="216"/>
      <c r="X687" s="216"/>
      <c r="Y687" s="216"/>
      <c r="Z687" s="216"/>
      <c r="AA687" s="216"/>
      <c r="AB687" s="216"/>
      <c r="AC687" s="216"/>
      <c r="AD687" s="216"/>
      <c r="AE687" s="216"/>
      <c r="AF687" s="216"/>
      <c r="AG687" s="216"/>
      <c r="AH687" s="216"/>
      <c r="AI687" s="216"/>
      <c r="AJ687" s="216"/>
      <c r="AK687" s="216"/>
      <c r="AL687" s="216"/>
      <c r="AM687" s="216"/>
      <c r="AN687" s="216"/>
      <c r="AO687" s="216"/>
      <c r="AP687" s="216"/>
      <c r="AQ687" s="216"/>
      <c r="AR687" s="216"/>
      <c r="AS687" s="216"/>
      <c r="AT687" s="216"/>
      <c r="AU687" s="216"/>
      <c r="AV687" s="216"/>
      <c r="AW687" s="216"/>
      <c r="AX687" s="216"/>
      <c r="AY687" s="216"/>
      <c r="AZ687" s="216"/>
      <c r="BA687" s="216"/>
      <c r="BB687" s="216"/>
      <c r="BC687" s="216"/>
      <c r="BD687" s="216"/>
      <c r="BE687" s="216"/>
      <c r="BF687" s="216"/>
      <c r="BG687" s="216"/>
      <c r="BH687" s="216"/>
      <c r="BI687" s="216"/>
      <c r="BJ687" s="216"/>
      <c r="BK687" s="216"/>
      <c r="BL687" s="216"/>
      <c r="BM687" s="217"/>
    </row>
    <row r="688" spans="1:65">
      <c r="A688" s="29"/>
      <c r="B688" s="3" t="s">
        <v>86</v>
      </c>
      <c r="C688" s="28"/>
      <c r="D688" s="13">
        <v>2.4401643013656868E-2</v>
      </c>
      <c r="E688" s="13" t="s">
        <v>632</v>
      </c>
      <c r="F688" s="13" t="s">
        <v>632</v>
      </c>
      <c r="G688" s="13" t="s">
        <v>632</v>
      </c>
      <c r="H688" s="13">
        <v>7.4432292756478696E-2</v>
      </c>
      <c r="I688" s="13" t="s">
        <v>632</v>
      </c>
      <c r="J688" s="13" t="s">
        <v>632</v>
      </c>
      <c r="K688" s="13" t="s">
        <v>632</v>
      </c>
      <c r="L688" s="13" t="s">
        <v>632</v>
      </c>
      <c r="M688" s="13" t="s">
        <v>632</v>
      </c>
      <c r="N688" s="13">
        <v>4.5564509955381367E-2</v>
      </c>
      <c r="O688" s="13">
        <v>4.021608845643028E-2</v>
      </c>
      <c r="P688" s="13">
        <v>8.0976437096474646E-2</v>
      </c>
      <c r="Q688" s="13" t="s">
        <v>632</v>
      </c>
      <c r="R688" s="13">
        <v>4.1870090229269373E-2</v>
      </c>
      <c r="S688" s="13" t="s">
        <v>632</v>
      </c>
      <c r="T688" s="145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9"/>
      <c r="B689" s="3" t="s">
        <v>271</v>
      </c>
      <c r="C689" s="28"/>
      <c r="D689" s="13">
        <v>-0.22347189935730827</v>
      </c>
      <c r="E689" s="13" t="s">
        <v>632</v>
      </c>
      <c r="F689" s="13">
        <v>2.0869684124162471</v>
      </c>
      <c r="G689" s="13" t="s">
        <v>632</v>
      </c>
      <c r="H689" s="13">
        <v>0.36400929850950448</v>
      </c>
      <c r="I689" s="13" t="s">
        <v>632</v>
      </c>
      <c r="J689" s="13" t="s">
        <v>632</v>
      </c>
      <c r="K689" s="13" t="s">
        <v>632</v>
      </c>
      <c r="L689" s="13">
        <v>3.3791877478463039</v>
      </c>
      <c r="M689" s="13" t="s">
        <v>632</v>
      </c>
      <c r="N689" s="13">
        <v>-0.18638041843292708</v>
      </c>
      <c r="O689" s="13">
        <v>-0.3981608095172976</v>
      </c>
      <c r="P689" s="13">
        <v>-0.1193764528921093</v>
      </c>
      <c r="Q689" s="13" t="s">
        <v>632</v>
      </c>
      <c r="R689" s="13">
        <v>-0.11459045535347945</v>
      </c>
      <c r="S689" s="13">
        <v>0.65116915082729498</v>
      </c>
      <c r="T689" s="145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9"/>
      <c r="B690" s="45" t="s">
        <v>272</v>
      </c>
      <c r="C690" s="46"/>
      <c r="D690" s="44">
        <v>0.49</v>
      </c>
      <c r="E690" s="44">
        <v>5.73</v>
      </c>
      <c r="F690" s="44">
        <v>0.25</v>
      </c>
      <c r="G690" s="44">
        <v>5.73</v>
      </c>
      <c r="H690" s="44">
        <v>0.81</v>
      </c>
      <c r="I690" s="44">
        <v>5.73</v>
      </c>
      <c r="J690" s="44">
        <v>0.62</v>
      </c>
      <c r="K690" s="44">
        <v>5.73</v>
      </c>
      <c r="L690" s="44">
        <v>0.73</v>
      </c>
      <c r="M690" s="44">
        <v>5.73</v>
      </c>
      <c r="N690" s="44">
        <v>0.41</v>
      </c>
      <c r="O690" s="44">
        <v>0.88</v>
      </c>
      <c r="P690" s="44">
        <v>0.26</v>
      </c>
      <c r="Q690" s="44">
        <v>0.62</v>
      </c>
      <c r="R690" s="44">
        <v>0.25</v>
      </c>
      <c r="S690" s="44">
        <v>0.28000000000000003</v>
      </c>
      <c r="T690" s="145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B691" s="3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BM691" s="53"/>
    </row>
    <row r="692" spans="1:65" ht="15">
      <c r="B692" s="8" t="s">
        <v>584</v>
      </c>
      <c r="BM692" s="27" t="s">
        <v>66</v>
      </c>
    </row>
    <row r="693" spans="1:65" ht="15">
      <c r="A693" s="24" t="s">
        <v>40</v>
      </c>
      <c r="B693" s="18" t="s">
        <v>117</v>
      </c>
      <c r="C693" s="15" t="s">
        <v>118</v>
      </c>
      <c r="D693" s="16" t="s">
        <v>240</v>
      </c>
      <c r="E693" s="17" t="s">
        <v>240</v>
      </c>
      <c r="F693" s="17" t="s">
        <v>240</v>
      </c>
      <c r="G693" s="17" t="s">
        <v>240</v>
      </c>
      <c r="H693" s="17" t="s">
        <v>240</v>
      </c>
      <c r="I693" s="17" t="s">
        <v>240</v>
      </c>
      <c r="J693" s="17" t="s">
        <v>240</v>
      </c>
      <c r="K693" s="17" t="s">
        <v>240</v>
      </c>
      <c r="L693" s="17" t="s">
        <v>240</v>
      </c>
      <c r="M693" s="17" t="s">
        <v>240</v>
      </c>
      <c r="N693" s="17" t="s">
        <v>240</v>
      </c>
      <c r="O693" s="17" t="s">
        <v>240</v>
      </c>
      <c r="P693" s="145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 t="s">
        <v>241</v>
      </c>
      <c r="C694" s="9" t="s">
        <v>241</v>
      </c>
      <c r="D694" s="143" t="s">
        <v>243</v>
      </c>
      <c r="E694" s="144" t="s">
        <v>247</v>
      </c>
      <c r="F694" s="144" t="s">
        <v>248</v>
      </c>
      <c r="G694" s="144" t="s">
        <v>249</v>
      </c>
      <c r="H694" s="144" t="s">
        <v>251</v>
      </c>
      <c r="I694" s="144" t="s">
        <v>253</v>
      </c>
      <c r="J694" s="144" t="s">
        <v>254</v>
      </c>
      <c r="K694" s="144" t="s">
        <v>257</v>
      </c>
      <c r="L694" s="144" t="s">
        <v>258</v>
      </c>
      <c r="M694" s="144" t="s">
        <v>259</v>
      </c>
      <c r="N694" s="144" t="s">
        <v>260</v>
      </c>
      <c r="O694" s="144" t="s">
        <v>285</v>
      </c>
      <c r="P694" s="145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 t="s">
        <v>3</v>
      </c>
    </row>
    <row r="695" spans="1:65">
      <c r="A695" s="29"/>
      <c r="B695" s="19"/>
      <c r="C695" s="9"/>
      <c r="D695" s="10" t="s">
        <v>308</v>
      </c>
      <c r="E695" s="11" t="s">
        <v>103</v>
      </c>
      <c r="F695" s="11" t="s">
        <v>103</v>
      </c>
      <c r="G695" s="11" t="s">
        <v>99</v>
      </c>
      <c r="H695" s="11" t="s">
        <v>103</v>
      </c>
      <c r="I695" s="11" t="s">
        <v>308</v>
      </c>
      <c r="J695" s="11" t="s">
        <v>103</v>
      </c>
      <c r="K695" s="11" t="s">
        <v>103</v>
      </c>
      <c r="L695" s="11" t="s">
        <v>308</v>
      </c>
      <c r="M695" s="11" t="s">
        <v>100</v>
      </c>
      <c r="N695" s="11" t="s">
        <v>99</v>
      </c>
      <c r="O695" s="11" t="s">
        <v>308</v>
      </c>
      <c r="P695" s="145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2</v>
      </c>
    </row>
    <row r="696" spans="1:65">
      <c r="A696" s="29"/>
      <c r="B696" s="19"/>
      <c r="C696" s="9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145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3</v>
      </c>
    </row>
    <row r="697" spans="1:65">
      <c r="A697" s="29"/>
      <c r="B697" s="18">
        <v>1</v>
      </c>
      <c r="C697" s="14">
        <v>1</v>
      </c>
      <c r="D697" s="21">
        <v>1.9</v>
      </c>
      <c r="E697" s="140" t="s">
        <v>109</v>
      </c>
      <c r="F697" s="21">
        <v>2.2228223373703102</v>
      </c>
      <c r="G697" s="140">
        <v>3.2</v>
      </c>
      <c r="H697" s="21">
        <v>1.82</v>
      </c>
      <c r="I697" s="21">
        <v>2.06</v>
      </c>
      <c r="J697" s="21">
        <v>1.92</v>
      </c>
      <c r="K697" s="21">
        <v>1.9699999999999998</v>
      </c>
      <c r="L697" s="21">
        <v>1.9699999999999998</v>
      </c>
      <c r="M697" s="21">
        <v>2.2536264758184044</v>
      </c>
      <c r="N697" s="21">
        <v>2.16</v>
      </c>
      <c r="O697" s="21">
        <v>2.16</v>
      </c>
      <c r="P697" s="145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>
        <v>1</v>
      </c>
      <c r="C698" s="9">
        <v>2</v>
      </c>
      <c r="D698" s="11">
        <v>1.9</v>
      </c>
      <c r="E698" s="141" t="s">
        <v>109</v>
      </c>
      <c r="F698" s="11">
        <v>2.1396434286357802</v>
      </c>
      <c r="G698" s="141">
        <v>3.24</v>
      </c>
      <c r="H698" s="11">
        <v>1.81</v>
      </c>
      <c r="I698" s="11">
        <v>2</v>
      </c>
      <c r="J698" s="11">
        <v>1.88</v>
      </c>
      <c r="K698" s="11">
        <v>2.02</v>
      </c>
      <c r="L698" s="11">
        <v>1.9699999999999998</v>
      </c>
      <c r="M698" s="11">
        <v>2.2471871317170624</v>
      </c>
      <c r="N698" s="11">
        <v>2.35</v>
      </c>
      <c r="O698" s="11">
        <v>2.14</v>
      </c>
      <c r="P698" s="145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e">
        <v>#N/A</v>
      </c>
    </row>
    <row r="699" spans="1:65">
      <c r="A699" s="29"/>
      <c r="B699" s="19">
        <v>1</v>
      </c>
      <c r="C699" s="9">
        <v>3</v>
      </c>
      <c r="D699" s="11">
        <v>1.9</v>
      </c>
      <c r="E699" s="141" t="s">
        <v>109</v>
      </c>
      <c r="F699" s="11">
        <v>2.1729769493727198</v>
      </c>
      <c r="G699" s="141">
        <v>3.48</v>
      </c>
      <c r="H699" s="11">
        <v>1.79</v>
      </c>
      <c r="I699" s="11">
        <v>2.06</v>
      </c>
      <c r="J699" s="11">
        <v>1.84</v>
      </c>
      <c r="K699" s="11">
        <v>1.99</v>
      </c>
      <c r="L699" s="11">
        <v>1.9699999999999998</v>
      </c>
      <c r="M699" s="11">
        <v>2.220966613998868</v>
      </c>
      <c r="N699" s="11">
        <v>2.0099999999999998</v>
      </c>
      <c r="O699" s="11">
        <v>2.11</v>
      </c>
      <c r="P699" s="145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16</v>
      </c>
    </row>
    <row r="700" spans="1:65">
      <c r="A700" s="29"/>
      <c r="B700" s="19">
        <v>1</v>
      </c>
      <c r="C700" s="9">
        <v>4</v>
      </c>
      <c r="D700" s="11">
        <v>1.9</v>
      </c>
      <c r="E700" s="141" t="s">
        <v>109</v>
      </c>
      <c r="F700" s="11">
        <v>2.1294501642429702</v>
      </c>
      <c r="G700" s="141">
        <v>3.53</v>
      </c>
      <c r="H700" s="11">
        <v>1.85</v>
      </c>
      <c r="I700" s="11">
        <v>2.17</v>
      </c>
      <c r="J700" s="11">
        <v>1.83</v>
      </c>
      <c r="K700" s="11">
        <v>2.04</v>
      </c>
      <c r="L700" s="11">
        <v>1.9699999999999998</v>
      </c>
      <c r="M700" s="11">
        <v>2.2830307311611757</v>
      </c>
      <c r="N700" s="11">
        <v>2.19</v>
      </c>
      <c r="O700" s="11">
        <v>2.27</v>
      </c>
      <c r="P700" s="145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2.0357741523750406</v>
      </c>
    </row>
    <row r="701" spans="1:65">
      <c r="A701" s="29"/>
      <c r="B701" s="19">
        <v>1</v>
      </c>
      <c r="C701" s="9">
        <v>5</v>
      </c>
      <c r="D701" s="11">
        <v>1.9</v>
      </c>
      <c r="E701" s="141" t="s">
        <v>109</v>
      </c>
      <c r="F701" s="11">
        <v>2.173639052036306</v>
      </c>
      <c r="G701" s="141">
        <v>3.1</v>
      </c>
      <c r="H701" s="11">
        <v>1.82</v>
      </c>
      <c r="I701" s="11">
        <v>2.0299999999999998</v>
      </c>
      <c r="J701" s="11">
        <v>1.86</v>
      </c>
      <c r="K701" s="11">
        <v>1.99</v>
      </c>
      <c r="L701" s="11">
        <v>1.9800000000000002</v>
      </c>
      <c r="M701" s="11">
        <v>2.1438282813477314</v>
      </c>
      <c r="N701" s="11">
        <v>2.14</v>
      </c>
      <c r="O701" s="11">
        <v>2.04</v>
      </c>
      <c r="P701" s="145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105</v>
      </c>
    </row>
    <row r="702" spans="1:65">
      <c r="A702" s="29"/>
      <c r="B702" s="19">
        <v>1</v>
      </c>
      <c r="C702" s="9">
        <v>6</v>
      </c>
      <c r="D702" s="11">
        <v>1.9</v>
      </c>
      <c r="E702" s="141" t="s">
        <v>109</v>
      </c>
      <c r="F702" s="11">
        <v>2.1839037477125398</v>
      </c>
      <c r="G702" s="141">
        <v>3.12</v>
      </c>
      <c r="H702" s="11">
        <v>1.82</v>
      </c>
      <c r="I702" s="11">
        <v>2.0699999999999998</v>
      </c>
      <c r="J702" s="11">
        <v>1.89</v>
      </c>
      <c r="K702" s="11">
        <v>2.19</v>
      </c>
      <c r="L702" s="11">
        <v>1.9699999999999998</v>
      </c>
      <c r="M702" s="11">
        <v>2.2753742290885572</v>
      </c>
      <c r="N702" s="146">
        <v>2.68</v>
      </c>
      <c r="O702" s="11">
        <v>2.0099999999999998</v>
      </c>
      <c r="P702" s="145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9"/>
      <c r="B703" s="20" t="s">
        <v>268</v>
      </c>
      <c r="C703" s="12"/>
      <c r="D703" s="22">
        <v>1.9000000000000001</v>
      </c>
      <c r="E703" s="22" t="s">
        <v>632</v>
      </c>
      <c r="F703" s="22">
        <v>2.1704059465617709</v>
      </c>
      <c r="G703" s="22">
        <v>3.2783333333333338</v>
      </c>
      <c r="H703" s="22">
        <v>1.8183333333333334</v>
      </c>
      <c r="I703" s="22">
        <v>2.0649999999999999</v>
      </c>
      <c r="J703" s="22">
        <v>1.87</v>
      </c>
      <c r="K703" s="22">
        <v>2.0333333333333332</v>
      </c>
      <c r="L703" s="22">
        <v>1.9716666666666665</v>
      </c>
      <c r="M703" s="22">
        <v>2.2373355771886332</v>
      </c>
      <c r="N703" s="22">
        <v>2.2549999999999999</v>
      </c>
      <c r="O703" s="22">
        <v>2.1216666666666666</v>
      </c>
      <c r="P703" s="145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9"/>
      <c r="B704" s="3" t="s">
        <v>269</v>
      </c>
      <c r="C704" s="28"/>
      <c r="D704" s="11">
        <v>1.9</v>
      </c>
      <c r="E704" s="11" t="s">
        <v>632</v>
      </c>
      <c r="F704" s="11">
        <v>2.1733080007045129</v>
      </c>
      <c r="G704" s="11">
        <v>3.22</v>
      </c>
      <c r="H704" s="11">
        <v>1.82</v>
      </c>
      <c r="I704" s="11">
        <v>2.06</v>
      </c>
      <c r="J704" s="11">
        <v>1.87</v>
      </c>
      <c r="K704" s="11">
        <v>2.0049999999999999</v>
      </c>
      <c r="L704" s="11">
        <v>1.9699999999999998</v>
      </c>
      <c r="M704" s="11">
        <v>2.2504068037677332</v>
      </c>
      <c r="N704" s="11">
        <v>2.1749999999999998</v>
      </c>
      <c r="O704" s="11">
        <v>2.125</v>
      </c>
      <c r="P704" s="145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3" t="s">
        <v>270</v>
      </c>
      <c r="C705" s="28"/>
      <c r="D705" s="23">
        <v>2.4323767777952469E-16</v>
      </c>
      <c r="E705" s="23" t="s">
        <v>632</v>
      </c>
      <c r="F705" s="23">
        <v>3.3377957703414063E-2</v>
      </c>
      <c r="G705" s="23">
        <v>0.18356651837049864</v>
      </c>
      <c r="H705" s="23">
        <v>1.9407902170679534E-2</v>
      </c>
      <c r="I705" s="23">
        <v>5.7532599454570094E-2</v>
      </c>
      <c r="J705" s="23">
        <v>3.3466401061362949E-2</v>
      </c>
      <c r="K705" s="23">
        <v>8.0663911798688953E-2</v>
      </c>
      <c r="L705" s="23">
        <v>4.0824829046388154E-3</v>
      </c>
      <c r="M705" s="23">
        <v>5.0811396302632497E-2</v>
      </c>
      <c r="N705" s="23">
        <v>0.23501063805708891</v>
      </c>
      <c r="O705" s="23">
        <v>9.2826002104295535E-2</v>
      </c>
      <c r="P705" s="227"/>
      <c r="Q705" s="228"/>
      <c r="R705" s="228"/>
      <c r="S705" s="228"/>
      <c r="T705" s="228"/>
      <c r="U705" s="228"/>
      <c r="V705" s="228"/>
      <c r="W705" s="228"/>
      <c r="X705" s="228"/>
      <c r="Y705" s="228"/>
      <c r="Z705" s="228"/>
      <c r="AA705" s="228"/>
      <c r="AB705" s="228"/>
      <c r="AC705" s="228"/>
      <c r="AD705" s="228"/>
      <c r="AE705" s="228"/>
      <c r="AF705" s="228"/>
      <c r="AG705" s="228"/>
      <c r="AH705" s="228"/>
      <c r="AI705" s="228"/>
      <c r="AJ705" s="228"/>
      <c r="AK705" s="228"/>
      <c r="AL705" s="228"/>
      <c r="AM705" s="228"/>
      <c r="AN705" s="228"/>
      <c r="AO705" s="228"/>
      <c r="AP705" s="228"/>
      <c r="AQ705" s="228"/>
      <c r="AR705" s="228"/>
      <c r="AS705" s="228"/>
      <c r="AT705" s="228"/>
      <c r="AU705" s="228"/>
      <c r="AV705" s="228"/>
      <c r="AW705" s="228"/>
      <c r="AX705" s="228"/>
      <c r="AY705" s="228"/>
      <c r="AZ705" s="228"/>
      <c r="BA705" s="228"/>
      <c r="BB705" s="228"/>
      <c r="BC705" s="228"/>
      <c r="BD705" s="228"/>
      <c r="BE705" s="228"/>
      <c r="BF705" s="228"/>
      <c r="BG705" s="228"/>
      <c r="BH705" s="228"/>
      <c r="BI705" s="228"/>
      <c r="BJ705" s="228"/>
      <c r="BK705" s="228"/>
      <c r="BL705" s="228"/>
      <c r="BM705" s="54"/>
    </row>
    <row r="706" spans="1:65">
      <c r="A706" s="29"/>
      <c r="B706" s="3" t="s">
        <v>86</v>
      </c>
      <c r="C706" s="28"/>
      <c r="D706" s="13">
        <v>1.2801983041027614E-16</v>
      </c>
      <c r="E706" s="13" t="s">
        <v>632</v>
      </c>
      <c r="F706" s="13">
        <v>1.5378670407851331E-2</v>
      </c>
      <c r="G706" s="13">
        <v>5.599385410386333E-2</v>
      </c>
      <c r="H706" s="13">
        <v>1.0673456739145482E-2</v>
      </c>
      <c r="I706" s="13">
        <v>2.7860822980421352E-2</v>
      </c>
      <c r="J706" s="13">
        <v>1.7896471155809064E-2</v>
      </c>
      <c r="K706" s="13">
        <v>3.9670776294437195E-2</v>
      </c>
      <c r="L706" s="13">
        <v>2.0705745923780975E-3</v>
      </c>
      <c r="M706" s="13">
        <v>2.2710672829187532E-2</v>
      </c>
      <c r="N706" s="13">
        <v>0.1042175778523676</v>
      </c>
      <c r="O706" s="13">
        <v>4.375145425182822E-2</v>
      </c>
      <c r="P706" s="145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271</v>
      </c>
      <c r="C707" s="28"/>
      <c r="D707" s="13">
        <v>-6.6694113498120267E-2</v>
      </c>
      <c r="E707" s="13" t="s">
        <v>632</v>
      </c>
      <c r="F707" s="13">
        <v>6.6132971591992051E-2</v>
      </c>
      <c r="G707" s="13">
        <v>0.61036199890280507</v>
      </c>
      <c r="H707" s="13">
        <v>-0.10680989283021858</v>
      </c>
      <c r="I707" s="13">
        <v>1.4356134540200793E-2</v>
      </c>
      <c r="J707" s="13">
        <v>-8.1430522232360469E-2</v>
      </c>
      <c r="K707" s="13">
        <v>-1.1989635681638466E-3</v>
      </c>
      <c r="L707" s="13">
        <v>-3.14904704107688E-2</v>
      </c>
      <c r="M707" s="13">
        <v>9.9009718036964234E-2</v>
      </c>
      <c r="N707" s="13">
        <v>0.10768672319038886</v>
      </c>
      <c r="O707" s="13">
        <v>4.2191573260432325E-2</v>
      </c>
      <c r="P707" s="145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45" t="s">
        <v>272</v>
      </c>
      <c r="C708" s="46"/>
      <c r="D708" s="44">
        <v>0.85</v>
      </c>
      <c r="E708" s="44">
        <v>1.79</v>
      </c>
      <c r="F708" s="44">
        <v>0.34</v>
      </c>
      <c r="G708" s="44">
        <v>5.23</v>
      </c>
      <c r="H708" s="44">
        <v>1.21</v>
      </c>
      <c r="I708" s="44">
        <v>0.13</v>
      </c>
      <c r="J708" s="44">
        <v>0.99</v>
      </c>
      <c r="K708" s="44">
        <v>0.26</v>
      </c>
      <c r="L708" s="44">
        <v>0.54</v>
      </c>
      <c r="M708" s="44">
        <v>0.64</v>
      </c>
      <c r="N708" s="44">
        <v>0.71</v>
      </c>
      <c r="O708" s="44">
        <v>0.13</v>
      </c>
      <c r="P708" s="145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B709" s="3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BM709" s="53"/>
    </row>
    <row r="710" spans="1:65" ht="15">
      <c r="B710" s="8" t="s">
        <v>585</v>
      </c>
      <c r="BM710" s="27" t="s">
        <v>66</v>
      </c>
    </row>
    <row r="711" spans="1:65" ht="15">
      <c r="A711" s="24" t="s">
        <v>43</v>
      </c>
      <c r="B711" s="18" t="s">
        <v>117</v>
      </c>
      <c r="C711" s="15" t="s">
        <v>118</v>
      </c>
      <c r="D711" s="16" t="s">
        <v>240</v>
      </c>
      <c r="E711" s="17" t="s">
        <v>240</v>
      </c>
      <c r="F711" s="17" t="s">
        <v>240</v>
      </c>
      <c r="G711" s="17" t="s">
        <v>240</v>
      </c>
      <c r="H711" s="17" t="s">
        <v>240</v>
      </c>
      <c r="I711" s="17" t="s">
        <v>240</v>
      </c>
      <c r="J711" s="17" t="s">
        <v>240</v>
      </c>
      <c r="K711" s="17" t="s">
        <v>240</v>
      </c>
      <c r="L711" s="17" t="s">
        <v>240</v>
      </c>
      <c r="M711" s="17" t="s">
        <v>240</v>
      </c>
      <c r="N711" s="17" t="s">
        <v>240</v>
      </c>
      <c r="O711" s="14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</v>
      </c>
    </row>
    <row r="712" spans="1:65">
      <c r="A712" s="29"/>
      <c r="B712" s="19" t="s">
        <v>241</v>
      </c>
      <c r="C712" s="9" t="s">
        <v>241</v>
      </c>
      <c r="D712" s="143" t="s">
        <v>243</v>
      </c>
      <c r="E712" s="144" t="s">
        <v>245</v>
      </c>
      <c r="F712" s="144" t="s">
        <v>248</v>
      </c>
      <c r="G712" s="144" t="s">
        <v>251</v>
      </c>
      <c r="H712" s="144" t="s">
        <v>254</v>
      </c>
      <c r="I712" s="144" t="s">
        <v>257</v>
      </c>
      <c r="J712" s="144" t="s">
        <v>258</v>
      </c>
      <c r="K712" s="144" t="s">
        <v>259</v>
      </c>
      <c r="L712" s="144" t="s">
        <v>260</v>
      </c>
      <c r="M712" s="144" t="s">
        <v>283</v>
      </c>
      <c r="N712" s="144" t="s">
        <v>285</v>
      </c>
      <c r="O712" s="14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 t="s">
        <v>3</v>
      </c>
    </row>
    <row r="713" spans="1:65">
      <c r="A713" s="29"/>
      <c r="B713" s="19"/>
      <c r="C713" s="9"/>
      <c r="D713" s="10" t="s">
        <v>308</v>
      </c>
      <c r="E713" s="11" t="s">
        <v>103</v>
      </c>
      <c r="F713" s="11" t="s">
        <v>103</v>
      </c>
      <c r="G713" s="11" t="s">
        <v>103</v>
      </c>
      <c r="H713" s="11" t="s">
        <v>103</v>
      </c>
      <c r="I713" s="11" t="s">
        <v>103</v>
      </c>
      <c r="J713" s="11" t="s">
        <v>308</v>
      </c>
      <c r="K713" s="11" t="s">
        <v>100</v>
      </c>
      <c r="L713" s="11" t="s">
        <v>99</v>
      </c>
      <c r="M713" s="11" t="s">
        <v>103</v>
      </c>
      <c r="N713" s="11" t="s">
        <v>308</v>
      </c>
      <c r="O713" s="14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14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2</v>
      </c>
    </row>
    <row r="715" spans="1:65">
      <c r="A715" s="29"/>
      <c r="B715" s="18">
        <v>1</v>
      </c>
      <c r="C715" s="14">
        <v>1</v>
      </c>
      <c r="D715" s="223">
        <v>25.3</v>
      </c>
      <c r="E715" s="218">
        <v>27.8</v>
      </c>
      <c r="F715" s="218">
        <v>31.137950999999997</v>
      </c>
      <c r="G715" s="223">
        <v>24</v>
      </c>
      <c r="H715" s="218">
        <v>29.2</v>
      </c>
      <c r="I715" s="218">
        <v>30.5</v>
      </c>
      <c r="J715" s="218">
        <v>29.9</v>
      </c>
      <c r="K715" s="218">
        <v>28.645440907722211</v>
      </c>
      <c r="L715" s="218">
        <v>29.7</v>
      </c>
      <c r="M715" s="218">
        <v>29.843944355876328</v>
      </c>
      <c r="N715" s="218">
        <v>30</v>
      </c>
      <c r="O715" s="215"/>
      <c r="P715" s="216"/>
      <c r="Q715" s="216"/>
      <c r="R715" s="216"/>
      <c r="S715" s="216"/>
      <c r="T715" s="216"/>
      <c r="U715" s="216"/>
      <c r="V715" s="216"/>
      <c r="W715" s="216"/>
      <c r="X715" s="216"/>
      <c r="Y715" s="216"/>
      <c r="Z715" s="216"/>
      <c r="AA715" s="216"/>
      <c r="AB715" s="216"/>
      <c r="AC715" s="216"/>
      <c r="AD715" s="216"/>
      <c r="AE715" s="216"/>
      <c r="AF715" s="216"/>
      <c r="AG715" s="216"/>
      <c r="AH715" s="216"/>
      <c r="AI715" s="216"/>
      <c r="AJ715" s="216"/>
      <c r="AK715" s="216"/>
      <c r="AL715" s="216"/>
      <c r="AM715" s="216"/>
      <c r="AN715" s="216"/>
      <c r="AO715" s="216"/>
      <c r="AP715" s="216"/>
      <c r="AQ715" s="216"/>
      <c r="AR715" s="216"/>
      <c r="AS715" s="216"/>
      <c r="AT715" s="216"/>
      <c r="AU715" s="216"/>
      <c r="AV715" s="216"/>
      <c r="AW715" s="216"/>
      <c r="AX715" s="216"/>
      <c r="AY715" s="216"/>
      <c r="AZ715" s="216"/>
      <c r="BA715" s="216"/>
      <c r="BB715" s="216"/>
      <c r="BC715" s="216"/>
      <c r="BD715" s="216"/>
      <c r="BE715" s="216"/>
      <c r="BF715" s="216"/>
      <c r="BG715" s="216"/>
      <c r="BH715" s="216"/>
      <c r="BI715" s="216"/>
      <c r="BJ715" s="216"/>
      <c r="BK715" s="216"/>
      <c r="BL715" s="216"/>
      <c r="BM715" s="219">
        <v>1</v>
      </c>
    </row>
    <row r="716" spans="1:65">
      <c r="A716" s="29"/>
      <c r="B716" s="19">
        <v>1</v>
      </c>
      <c r="C716" s="9">
        <v>2</v>
      </c>
      <c r="D716" s="224">
        <v>26</v>
      </c>
      <c r="E716" s="214">
        <v>28.6</v>
      </c>
      <c r="F716" s="214">
        <v>31.385711000000011</v>
      </c>
      <c r="G716" s="224">
        <v>25</v>
      </c>
      <c r="H716" s="214">
        <v>29.3</v>
      </c>
      <c r="I716" s="214">
        <v>30.5</v>
      </c>
      <c r="J716" s="214">
        <v>30.4</v>
      </c>
      <c r="K716" s="214">
        <v>29.013543955145295</v>
      </c>
      <c r="L716" s="214">
        <v>28.1</v>
      </c>
      <c r="M716" s="214">
        <v>29.615645756006625</v>
      </c>
      <c r="N716" s="214">
        <v>29</v>
      </c>
      <c r="O716" s="215"/>
      <c r="P716" s="216"/>
      <c r="Q716" s="216"/>
      <c r="R716" s="216"/>
      <c r="S716" s="216"/>
      <c r="T716" s="216"/>
      <c r="U716" s="216"/>
      <c r="V716" s="216"/>
      <c r="W716" s="216"/>
      <c r="X716" s="216"/>
      <c r="Y716" s="216"/>
      <c r="Z716" s="216"/>
      <c r="AA716" s="216"/>
      <c r="AB716" s="216"/>
      <c r="AC716" s="216"/>
      <c r="AD716" s="216"/>
      <c r="AE716" s="216"/>
      <c r="AF716" s="216"/>
      <c r="AG716" s="216"/>
      <c r="AH716" s="216"/>
      <c r="AI716" s="216"/>
      <c r="AJ716" s="216"/>
      <c r="AK716" s="216"/>
      <c r="AL716" s="216"/>
      <c r="AM716" s="216"/>
      <c r="AN716" s="216"/>
      <c r="AO716" s="216"/>
      <c r="AP716" s="216"/>
      <c r="AQ716" s="216"/>
      <c r="AR716" s="216"/>
      <c r="AS716" s="216"/>
      <c r="AT716" s="216"/>
      <c r="AU716" s="216"/>
      <c r="AV716" s="216"/>
      <c r="AW716" s="216"/>
      <c r="AX716" s="216"/>
      <c r="AY716" s="216"/>
      <c r="AZ716" s="216"/>
      <c r="BA716" s="216"/>
      <c r="BB716" s="216"/>
      <c r="BC716" s="216"/>
      <c r="BD716" s="216"/>
      <c r="BE716" s="216"/>
      <c r="BF716" s="216"/>
      <c r="BG716" s="216"/>
      <c r="BH716" s="216"/>
      <c r="BI716" s="216"/>
      <c r="BJ716" s="216"/>
      <c r="BK716" s="216"/>
      <c r="BL716" s="216"/>
      <c r="BM716" s="219" t="e">
        <v>#N/A</v>
      </c>
    </row>
    <row r="717" spans="1:65">
      <c r="A717" s="29"/>
      <c r="B717" s="19">
        <v>1</v>
      </c>
      <c r="C717" s="9">
        <v>3</v>
      </c>
      <c r="D717" s="224">
        <v>25.2</v>
      </c>
      <c r="E717" s="214">
        <v>28.6</v>
      </c>
      <c r="F717" s="214">
        <v>31.265359</v>
      </c>
      <c r="G717" s="224">
        <v>25</v>
      </c>
      <c r="H717" s="214">
        <v>29.7</v>
      </c>
      <c r="I717" s="214">
        <v>30</v>
      </c>
      <c r="J717" s="214">
        <v>30.599999999999998</v>
      </c>
      <c r="K717" s="214">
        <v>29.90027033421854</v>
      </c>
      <c r="L717" s="214">
        <v>29.2</v>
      </c>
      <c r="M717" s="214">
        <v>28.829941857344998</v>
      </c>
      <c r="N717" s="214">
        <v>29</v>
      </c>
      <c r="O717" s="215"/>
      <c r="P717" s="216"/>
      <c r="Q717" s="216"/>
      <c r="R717" s="216"/>
      <c r="S717" s="216"/>
      <c r="T717" s="216"/>
      <c r="U717" s="216"/>
      <c r="V717" s="216"/>
      <c r="W717" s="216"/>
      <c r="X717" s="216"/>
      <c r="Y717" s="216"/>
      <c r="Z717" s="216"/>
      <c r="AA717" s="216"/>
      <c r="AB717" s="216"/>
      <c r="AC717" s="216"/>
      <c r="AD717" s="216"/>
      <c r="AE717" s="216"/>
      <c r="AF717" s="216"/>
      <c r="AG717" s="216"/>
      <c r="AH717" s="216"/>
      <c r="AI717" s="216"/>
      <c r="AJ717" s="216"/>
      <c r="AK717" s="216"/>
      <c r="AL717" s="216"/>
      <c r="AM717" s="216"/>
      <c r="AN717" s="216"/>
      <c r="AO717" s="216"/>
      <c r="AP717" s="216"/>
      <c r="AQ717" s="216"/>
      <c r="AR717" s="216"/>
      <c r="AS717" s="216"/>
      <c r="AT717" s="216"/>
      <c r="AU717" s="216"/>
      <c r="AV717" s="216"/>
      <c r="AW717" s="216"/>
      <c r="AX717" s="216"/>
      <c r="AY717" s="216"/>
      <c r="AZ717" s="216"/>
      <c r="BA717" s="216"/>
      <c r="BB717" s="216"/>
      <c r="BC717" s="216"/>
      <c r="BD717" s="216"/>
      <c r="BE717" s="216"/>
      <c r="BF717" s="216"/>
      <c r="BG717" s="216"/>
      <c r="BH717" s="216"/>
      <c r="BI717" s="216"/>
      <c r="BJ717" s="216"/>
      <c r="BK717" s="216"/>
      <c r="BL717" s="216"/>
      <c r="BM717" s="219">
        <v>16</v>
      </c>
    </row>
    <row r="718" spans="1:65">
      <c r="A718" s="29"/>
      <c r="B718" s="19">
        <v>1</v>
      </c>
      <c r="C718" s="9">
        <v>4</v>
      </c>
      <c r="D718" s="224">
        <v>25.1</v>
      </c>
      <c r="E718" s="214">
        <v>27.8</v>
      </c>
      <c r="F718" s="214">
        <v>31.052127000000002</v>
      </c>
      <c r="G718" s="224">
        <v>24</v>
      </c>
      <c r="H718" s="214">
        <v>28.3</v>
      </c>
      <c r="I718" s="214">
        <v>28.6</v>
      </c>
      <c r="J718" s="214">
        <v>30.599999999999998</v>
      </c>
      <c r="K718" s="214">
        <v>30.423913043507032</v>
      </c>
      <c r="L718" s="214">
        <v>28.3</v>
      </c>
      <c r="M718" s="214">
        <v>31.060052648680831</v>
      </c>
      <c r="N718" s="214">
        <v>32</v>
      </c>
      <c r="O718" s="215"/>
      <c r="P718" s="216"/>
      <c r="Q718" s="216"/>
      <c r="R718" s="216"/>
      <c r="S718" s="216"/>
      <c r="T718" s="216"/>
      <c r="U718" s="216"/>
      <c r="V718" s="216"/>
      <c r="W718" s="216"/>
      <c r="X718" s="216"/>
      <c r="Y718" s="216"/>
      <c r="Z718" s="216"/>
      <c r="AA718" s="216"/>
      <c r="AB718" s="216"/>
      <c r="AC718" s="216"/>
      <c r="AD718" s="216"/>
      <c r="AE718" s="216"/>
      <c r="AF718" s="216"/>
      <c r="AG718" s="216"/>
      <c r="AH718" s="216"/>
      <c r="AI718" s="216"/>
      <c r="AJ718" s="216"/>
      <c r="AK718" s="216"/>
      <c r="AL718" s="216"/>
      <c r="AM718" s="216"/>
      <c r="AN718" s="216"/>
      <c r="AO718" s="216"/>
      <c r="AP718" s="216"/>
      <c r="AQ718" s="216"/>
      <c r="AR718" s="216"/>
      <c r="AS718" s="216"/>
      <c r="AT718" s="216"/>
      <c r="AU718" s="216"/>
      <c r="AV718" s="216"/>
      <c r="AW718" s="216"/>
      <c r="AX718" s="216"/>
      <c r="AY718" s="216"/>
      <c r="AZ718" s="216"/>
      <c r="BA718" s="216"/>
      <c r="BB718" s="216"/>
      <c r="BC718" s="216"/>
      <c r="BD718" s="216"/>
      <c r="BE718" s="216"/>
      <c r="BF718" s="216"/>
      <c r="BG718" s="216"/>
      <c r="BH718" s="216"/>
      <c r="BI718" s="216"/>
      <c r="BJ718" s="216"/>
      <c r="BK718" s="216"/>
      <c r="BL718" s="216"/>
      <c r="BM718" s="219">
        <v>29.731301062687677</v>
      </c>
    </row>
    <row r="719" spans="1:65">
      <c r="A719" s="29"/>
      <c r="B719" s="19">
        <v>1</v>
      </c>
      <c r="C719" s="9">
        <v>5</v>
      </c>
      <c r="D719" s="224">
        <v>25.4</v>
      </c>
      <c r="E719" s="214">
        <v>29.5</v>
      </c>
      <c r="F719" s="214">
        <v>31.478815000000001</v>
      </c>
      <c r="G719" s="224">
        <v>24</v>
      </c>
      <c r="H719" s="214">
        <v>28.8</v>
      </c>
      <c r="I719" s="214">
        <v>29.7</v>
      </c>
      <c r="J719" s="214">
        <v>30.599999999999998</v>
      </c>
      <c r="K719" s="214">
        <v>31.559613433563069</v>
      </c>
      <c r="L719" s="214">
        <v>27.8</v>
      </c>
      <c r="M719" s="214">
        <v>29.88906532256923</v>
      </c>
      <c r="N719" s="214">
        <v>30</v>
      </c>
      <c r="O719" s="215"/>
      <c r="P719" s="216"/>
      <c r="Q719" s="216"/>
      <c r="R719" s="216"/>
      <c r="S719" s="216"/>
      <c r="T719" s="216"/>
      <c r="U719" s="216"/>
      <c r="V719" s="216"/>
      <c r="W719" s="216"/>
      <c r="X719" s="216"/>
      <c r="Y719" s="216"/>
      <c r="Z719" s="216"/>
      <c r="AA719" s="216"/>
      <c r="AB719" s="216"/>
      <c r="AC719" s="216"/>
      <c r="AD719" s="216"/>
      <c r="AE719" s="216"/>
      <c r="AF719" s="216"/>
      <c r="AG719" s="216"/>
      <c r="AH719" s="216"/>
      <c r="AI719" s="216"/>
      <c r="AJ719" s="216"/>
      <c r="AK719" s="216"/>
      <c r="AL719" s="216"/>
      <c r="AM719" s="216"/>
      <c r="AN719" s="216"/>
      <c r="AO719" s="216"/>
      <c r="AP719" s="216"/>
      <c r="AQ719" s="216"/>
      <c r="AR719" s="216"/>
      <c r="AS719" s="216"/>
      <c r="AT719" s="216"/>
      <c r="AU719" s="216"/>
      <c r="AV719" s="216"/>
      <c r="AW719" s="216"/>
      <c r="AX719" s="216"/>
      <c r="AY719" s="216"/>
      <c r="AZ719" s="216"/>
      <c r="BA719" s="216"/>
      <c r="BB719" s="216"/>
      <c r="BC719" s="216"/>
      <c r="BD719" s="216"/>
      <c r="BE719" s="216"/>
      <c r="BF719" s="216"/>
      <c r="BG719" s="216"/>
      <c r="BH719" s="216"/>
      <c r="BI719" s="216"/>
      <c r="BJ719" s="216"/>
      <c r="BK719" s="216"/>
      <c r="BL719" s="216"/>
      <c r="BM719" s="219">
        <v>106</v>
      </c>
    </row>
    <row r="720" spans="1:65">
      <c r="A720" s="29"/>
      <c r="B720" s="19">
        <v>1</v>
      </c>
      <c r="C720" s="9">
        <v>6</v>
      </c>
      <c r="D720" s="224">
        <v>25.2</v>
      </c>
      <c r="E720" s="214">
        <v>28.5</v>
      </c>
      <c r="F720" s="214">
        <v>31.573871000000008</v>
      </c>
      <c r="G720" s="224">
        <v>24</v>
      </c>
      <c r="H720" s="214">
        <v>30.4</v>
      </c>
      <c r="I720" s="214">
        <v>30.7</v>
      </c>
      <c r="J720" s="214">
        <v>29.8</v>
      </c>
      <c r="K720" s="214">
        <v>30.115943986973519</v>
      </c>
      <c r="L720" s="214">
        <v>27.4</v>
      </c>
      <c r="M720" s="214">
        <v>30.799047783527232</v>
      </c>
      <c r="N720" s="214">
        <v>29</v>
      </c>
      <c r="O720" s="215"/>
      <c r="P720" s="216"/>
      <c r="Q720" s="216"/>
      <c r="R720" s="216"/>
      <c r="S720" s="216"/>
      <c r="T720" s="216"/>
      <c r="U720" s="216"/>
      <c r="V720" s="216"/>
      <c r="W720" s="216"/>
      <c r="X720" s="216"/>
      <c r="Y720" s="216"/>
      <c r="Z720" s="216"/>
      <c r="AA720" s="216"/>
      <c r="AB720" s="216"/>
      <c r="AC720" s="216"/>
      <c r="AD720" s="216"/>
      <c r="AE720" s="216"/>
      <c r="AF720" s="216"/>
      <c r="AG720" s="216"/>
      <c r="AH720" s="216"/>
      <c r="AI720" s="216"/>
      <c r="AJ720" s="216"/>
      <c r="AK720" s="216"/>
      <c r="AL720" s="216"/>
      <c r="AM720" s="216"/>
      <c r="AN720" s="216"/>
      <c r="AO720" s="216"/>
      <c r="AP720" s="216"/>
      <c r="AQ720" s="216"/>
      <c r="AR720" s="216"/>
      <c r="AS720" s="216"/>
      <c r="AT720" s="216"/>
      <c r="AU720" s="216"/>
      <c r="AV720" s="216"/>
      <c r="AW720" s="216"/>
      <c r="AX720" s="216"/>
      <c r="AY720" s="216"/>
      <c r="AZ720" s="216"/>
      <c r="BA720" s="216"/>
      <c r="BB720" s="216"/>
      <c r="BC720" s="216"/>
      <c r="BD720" s="216"/>
      <c r="BE720" s="216"/>
      <c r="BF720" s="216"/>
      <c r="BG720" s="216"/>
      <c r="BH720" s="216"/>
      <c r="BI720" s="216"/>
      <c r="BJ720" s="216"/>
      <c r="BK720" s="216"/>
      <c r="BL720" s="216"/>
      <c r="BM720" s="217"/>
    </row>
    <row r="721" spans="1:65">
      <c r="A721" s="29"/>
      <c r="B721" s="20" t="s">
        <v>268</v>
      </c>
      <c r="C721" s="12"/>
      <c r="D721" s="220">
        <v>25.366666666666664</v>
      </c>
      <c r="E721" s="220">
        <v>28.466666666666669</v>
      </c>
      <c r="F721" s="220">
        <v>31.315639000000001</v>
      </c>
      <c r="G721" s="220">
        <v>24.333333333333332</v>
      </c>
      <c r="H721" s="220">
        <v>29.283333333333335</v>
      </c>
      <c r="I721" s="220">
        <v>29.999999999999996</v>
      </c>
      <c r="J721" s="220">
        <v>30.316666666666666</v>
      </c>
      <c r="K721" s="220">
        <v>29.94312094352161</v>
      </c>
      <c r="L721" s="220">
        <v>28.416666666666668</v>
      </c>
      <c r="M721" s="220">
        <v>30.006282954000877</v>
      </c>
      <c r="N721" s="220">
        <v>29.833333333333332</v>
      </c>
      <c r="O721" s="215"/>
      <c r="P721" s="216"/>
      <c r="Q721" s="216"/>
      <c r="R721" s="216"/>
      <c r="S721" s="216"/>
      <c r="T721" s="216"/>
      <c r="U721" s="216"/>
      <c r="V721" s="216"/>
      <c r="W721" s="216"/>
      <c r="X721" s="216"/>
      <c r="Y721" s="216"/>
      <c r="Z721" s="216"/>
      <c r="AA721" s="216"/>
      <c r="AB721" s="216"/>
      <c r="AC721" s="216"/>
      <c r="AD721" s="216"/>
      <c r="AE721" s="216"/>
      <c r="AF721" s="216"/>
      <c r="AG721" s="216"/>
      <c r="AH721" s="216"/>
      <c r="AI721" s="216"/>
      <c r="AJ721" s="216"/>
      <c r="AK721" s="216"/>
      <c r="AL721" s="216"/>
      <c r="AM721" s="216"/>
      <c r="AN721" s="216"/>
      <c r="AO721" s="216"/>
      <c r="AP721" s="216"/>
      <c r="AQ721" s="216"/>
      <c r="AR721" s="216"/>
      <c r="AS721" s="216"/>
      <c r="AT721" s="216"/>
      <c r="AU721" s="216"/>
      <c r="AV721" s="216"/>
      <c r="AW721" s="216"/>
      <c r="AX721" s="216"/>
      <c r="AY721" s="216"/>
      <c r="AZ721" s="216"/>
      <c r="BA721" s="216"/>
      <c r="BB721" s="216"/>
      <c r="BC721" s="216"/>
      <c r="BD721" s="216"/>
      <c r="BE721" s="216"/>
      <c r="BF721" s="216"/>
      <c r="BG721" s="216"/>
      <c r="BH721" s="216"/>
      <c r="BI721" s="216"/>
      <c r="BJ721" s="216"/>
      <c r="BK721" s="216"/>
      <c r="BL721" s="216"/>
      <c r="BM721" s="217"/>
    </row>
    <row r="722" spans="1:65">
      <c r="A722" s="29"/>
      <c r="B722" s="3" t="s">
        <v>269</v>
      </c>
      <c r="C722" s="28"/>
      <c r="D722" s="214">
        <v>25.25</v>
      </c>
      <c r="E722" s="214">
        <v>28.55</v>
      </c>
      <c r="F722" s="214">
        <v>31.325535000000006</v>
      </c>
      <c r="G722" s="214">
        <v>24</v>
      </c>
      <c r="H722" s="214">
        <v>29.25</v>
      </c>
      <c r="I722" s="214">
        <v>30.25</v>
      </c>
      <c r="J722" s="214">
        <v>30.5</v>
      </c>
      <c r="K722" s="214">
        <v>30.00810716059603</v>
      </c>
      <c r="L722" s="214">
        <v>28.200000000000003</v>
      </c>
      <c r="M722" s="214">
        <v>29.866504839222777</v>
      </c>
      <c r="N722" s="214">
        <v>29.5</v>
      </c>
      <c r="O722" s="215"/>
      <c r="P722" s="216"/>
      <c r="Q722" s="216"/>
      <c r="R722" s="216"/>
      <c r="S722" s="216"/>
      <c r="T722" s="216"/>
      <c r="U722" s="216"/>
      <c r="V722" s="216"/>
      <c r="W722" s="216"/>
      <c r="X722" s="216"/>
      <c r="Y722" s="216"/>
      <c r="Z722" s="216"/>
      <c r="AA722" s="216"/>
      <c r="AB722" s="216"/>
      <c r="AC722" s="216"/>
      <c r="AD722" s="216"/>
      <c r="AE722" s="216"/>
      <c r="AF722" s="216"/>
      <c r="AG722" s="216"/>
      <c r="AH722" s="216"/>
      <c r="AI722" s="216"/>
      <c r="AJ722" s="216"/>
      <c r="AK722" s="216"/>
      <c r="AL722" s="216"/>
      <c r="AM722" s="216"/>
      <c r="AN722" s="216"/>
      <c r="AO722" s="216"/>
      <c r="AP722" s="216"/>
      <c r="AQ722" s="216"/>
      <c r="AR722" s="216"/>
      <c r="AS722" s="216"/>
      <c r="AT722" s="216"/>
      <c r="AU722" s="216"/>
      <c r="AV722" s="216"/>
      <c r="AW722" s="216"/>
      <c r="AX722" s="216"/>
      <c r="AY722" s="216"/>
      <c r="AZ722" s="216"/>
      <c r="BA722" s="216"/>
      <c r="BB722" s="216"/>
      <c r="BC722" s="216"/>
      <c r="BD722" s="216"/>
      <c r="BE722" s="216"/>
      <c r="BF722" s="216"/>
      <c r="BG722" s="216"/>
      <c r="BH722" s="216"/>
      <c r="BI722" s="216"/>
      <c r="BJ722" s="216"/>
      <c r="BK722" s="216"/>
      <c r="BL722" s="216"/>
      <c r="BM722" s="217"/>
    </row>
    <row r="723" spans="1:65">
      <c r="A723" s="29"/>
      <c r="B723" s="3" t="s">
        <v>270</v>
      </c>
      <c r="C723" s="28"/>
      <c r="D723" s="23">
        <v>0.32659863237109027</v>
      </c>
      <c r="E723" s="23">
        <v>0.63140055960275054</v>
      </c>
      <c r="F723" s="23">
        <v>0.20087804054799294</v>
      </c>
      <c r="G723" s="23">
        <v>0.5163977794943222</v>
      </c>
      <c r="H723" s="23">
        <v>0.72502873506273224</v>
      </c>
      <c r="I723" s="23">
        <v>0.77974354758471642</v>
      </c>
      <c r="J723" s="23">
        <v>0.37103458958251589</v>
      </c>
      <c r="K723" s="23">
        <v>1.0415373104661745</v>
      </c>
      <c r="L723" s="23">
        <v>0.87044050150867081</v>
      </c>
      <c r="M723" s="23">
        <v>0.81429432443775251</v>
      </c>
      <c r="N723" s="23">
        <v>1.1690451944500122</v>
      </c>
      <c r="O723" s="14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9"/>
      <c r="B724" s="3" t="s">
        <v>86</v>
      </c>
      <c r="C724" s="28"/>
      <c r="D724" s="13">
        <v>1.2875110343144164E-2</v>
      </c>
      <c r="E724" s="13">
        <v>2.2180347527028705E-2</v>
      </c>
      <c r="F724" s="13">
        <v>6.4146237139849818E-3</v>
      </c>
      <c r="G724" s="13">
        <v>2.1221826554561188E-2</v>
      </c>
      <c r="H724" s="13">
        <v>2.4759091692523581E-2</v>
      </c>
      <c r="I724" s="13">
        <v>2.5991451586157219E-2</v>
      </c>
      <c r="J724" s="13">
        <v>1.2238634070891123E-2</v>
      </c>
      <c r="K724" s="13">
        <v>3.4783859452416827E-2</v>
      </c>
      <c r="L724" s="13">
        <v>3.0631337296492814E-2</v>
      </c>
      <c r="M724" s="13">
        <v>2.7137460700682316E-2</v>
      </c>
      <c r="N724" s="13">
        <v>3.9185872439665217E-2</v>
      </c>
      <c r="O724" s="14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9"/>
      <c r="B725" s="3" t="s">
        <v>271</v>
      </c>
      <c r="C725" s="28"/>
      <c r="D725" s="13">
        <v>-0.14680267058674279</v>
      </c>
      <c r="E725" s="13">
        <v>-4.2535454245832049E-2</v>
      </c>
      <c r="F725" s="13">
        <v>5.3288550473179264E-2</v>
      </c>
      <c r="G725" s="13">
        <v>-0.18155840936704626</v>
      </c>
      <c r="H725" s="13">
        <v>-1.506720908075343E-2</v>
      </c>
      <c r="I725" s="13">
        <v>9.0375774926827468E-3</v>
      </c>
      <c r="J725" s="13">
        <v>1.9688529699549928E-2</v>
      </c>
      <c r="K725" s="13">
        <v>7.1244739807152513E-3</v>
      </c>
      <c r="L725" s="13">
        <v>-4.421718354165316E-2</v>
      </c>
      <c r="M725" s="13">
        <v>9.2489020488342177E-3</v>
      </c>
      <c r="N725" s="13">
        <v>3.431813173278897E-3</v>
      </c>
      <c r="O725" s="14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45" t="s">
        <v>272</v>
      </c>
      <c r="C726" s="46"/>
      <c r="D726" s="44">
        <v>5.48</v>
      </c>
      <c r="E726" s="44">
        <v>1.68</v>
      </c>
      <c r="F726" s="44">
        <v>1.82</v>
      </c>
      <c r="G726" s="44">
        <v>6.74</v>
      </c>
      <c r="H726" s="44">
        <v>0.67</v>
      </c>
      <c r="I726" s="44">
        <v>0.2</v>
      </c>
      <c r="J726" s="44">
        <v>0.59</v>
      </c>
      <c r="K726" s="44">
        <v>0.13</v>
      </c>
      <c r="L726" s="44">
        <v>1.74</v>
      </c>
      <c r="M726" s="44">
        <v>0.21</v>
      </c>
      <c r="N726" s="44">
        <v>0</v>
      </c>
      <c r="O726" s="14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B727" s="3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BM727" s="53"/>
    </row>
    <row r="728" spans="1:65" ht="15">
      <c r="B728" s="8" t="s">
        <v>586</v>
      </c>
      <c r="BM728" s="27" t="s">
        <v>274</v>
      </c>
    </row>
    <row r="729" spans="1:65" ht="15">
      <c r="A729" s="24" t="s">
        <v>59</v>
      </c>
      <c r="B729" s="18" t="s">
        <v>117</v>
      </c>
      <c r="C729" s="15" t="s">
        <v>118</v>
      </c>
      <c r="D729" s="16" t="s">
        <v>240</v>
      </c>
      <c r="E729" s="17" t="s">
        <v>240</v>
      </c>
      <c r="F729" s="17" t="s">
        <v>240</v>
      </c>
      <c r="G729" s="17" t="s">
        <v>240</v>
      </c>
      <c r="H729" s="17" t="s">
        <v>240</v>
      </c>
      <c r="I729" s="145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</v>
      </c>
    </row>
    <row r="730" spans="1:65">
      <c r="A730" s="29"/>
      <c r="B730" s="19" t="s">
        <v>241</v>
      </c>
      <c r="C730" s="9" t="s">
        <v>241</v>
      </c>
      <c r="D730" s="143" t="s">
        <v>245</v>
      </c>
      <c r="E730" s="144" t="s">
        <v>254</v>
      </c>
      <c r="F730" s="144" t="s">
        <v>258</v>
      </c>
      <c r="G730" s="144" t="s">
        <v>259</v>
      </c>
      <c r="H730" s="144" t="s">
        <v>283</v>
      </c>
      <c r="I730" s="145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 t="s">
        <v>3</v>
      </c>
    </row>
    <row r="731" spans="1:65">
      <c r="A731" s="29"/>
      <c r="B731" s="19"/>
      <c r="C731" s="9"/>
      <c r="D731" s="10" t="s">
        <v>103</v>
      </c>
      <c r="E731" s="11" t="s">
        <v>103</v>
      </c>
      <c r="F731" s="11" t="s">
        <v>308</v>
      </c>
      <c r="G731" s="11" t="s">
        <v>100</v>
      </c>
      <c r="H731" s="11" t="s">
        <v>103</v>
      </c>
      <c r="I731" s="145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2</v>
      </c>
    </row>
    <row r="732" spans="1:65">
      <c r="A732" s="29"/>
      <c r="B732" s="19"/>
      <c r="C732" s="9"/>
      <c r="D732" s="25"/>
      <c r="E732" s="25"/>
      <c r="F732" s="25"/>
      <c r="G732" s="25"/>
      <c r="H732" s="25"/>
      <c r="I732" s="145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8">
        <v>1</v>
      </c>
      <c r="C733" s="14">
        <v>1</v>
      </c>
      <c r="D733" s="140" t="s">
        <v>110</v>
      </c>
      <c r="E733" s="140" t="s">
        <v>288</v>
      </c>
      <c r="F733" s="140" t="s">
        <v>301</v>
      </c>
      <c r="G733" s="140" t="s">
        <v>111</v>
      </c>
      <c r="H733" s="140" t="s">
        <v>110</v>
      </c>
      <c r="I733" s="145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>
        <v>1</v>
      </c>
      <c r="C734" s="9">
        <v>2</v>
      </c>
      <c r="D734" s="141" t="s">
        <v>110</v>
      </c>
      <c r="E734" s="141" t="s">
        <v>288</v>
      </c>
      <c r="F734" s="141" t="s">
        <v>301</v>
      </c>
      <c r="G734" s="141" t="s">
        <v>111</v>
      </c>
      <c r="H734" s="141" t="s">
        <v>110</v>
      </c>
      <c r="I734" s="145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8</v>
      </c>
    </row>
    <row r="735" spans="1:65">
      <c r="A735" s="29"/>
      <c r="B735" s="19">
        <v>1</v>
      </c>
      <c r="C735" s="9">
        <v>3</v>
      </c>
      <c r="D735" s="141" t="s">
        <v>110</v>
      </c>
      <c r="E735" s="141" t="s">
        <v>288</v>
      </c>
      <c r="F735" s="141" t="s">
        <v>301</v>
      </c>
      <c r="G735" s="141" t="s">
        <v>111</v>
      </c>
      <c r="H735" s="141" t="s">
        <v>110</v>
      </c>
      <c r="I735" s="145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16</v>
      </c>
    </row>
    <row r="736" spans="1:65">
      <c r="A736" s="29"/>
      <c r="B736" s="19">
        <v>1</v>
      </c>
      <c r="C736" s="9">
        <v>4</v>
      </c>
      <c r="D736" s="141" t="s">
        <v>110</v>
      </c>
      <c r="E736" s="141" t="s">
        <v>288</v>
      </c>
      <c r="F736" s="141" t="s">
        <v>301</v>
      </c>
      <c r="G736" s="141" t="s">
        <v>111</v>
      </c>
      <c r="H736" s="141" t="s">
        <v>110</v>
      </c>
      <c r="I736" s="145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110</v>
      </c>
    </row>
    <row r="737" spans="1:65">
      <c r="A737" s="29"/>
      <c r="B737" s="19">
        <v>1</v>
      </c>
      <c r="C737" s="9">
        <v>5</v>
      </c>
      <c r="D737" s="141" t="s">
        <v>110</v>
      </c>
      <c r="E737" s="141" t="s">
        <v>288</v>
      </c>
      <c r="F737" s="141" t="s">
        <v>301</v>
      </c>
      <c r="G737" s="141" t="s">
        <v>111</v>
      </c>
      <c r="H737" s="141" t="s">
        <v>110</v>
      </c>
      <c r="I737" s="14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21</v>
      </c>
    </row>
    <row r="738" spans="1:65">
      <c r="A738" s="29"/>
      <c r="B738" s="19">
        <v>1</v>
      </c>
      <c r="C738" s="9">
        <v>6</v>
      </c>
      <c r="D738" s="141" t="s">
        <v>110</v>
      </c>
      <c r="E738" s="141" t="s">
        <v>288</v>
      </c>
      <c r="F738" s="141" t="s">
        <v>301</v>
      </c>
      <c r="G738" s="141" t="s">
        <v>111</v>
      </c>
      <c r="H738" s="141" t="s">
        <v>110</v>
      </c>
      <c r="I738" s="14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9"/>
      <c r="B739" s="20" t="s">
        <v>268</v>
      </c>
      <c r="C739" s="12"/>
      <c r="D739" s="22" t="s">
        <v>632</v>
      </c>
      <c r="E739" s="22" t="s">
        <v>632</v>
      </c>
      <c r="F739" s="22" t="s">
        <v>632</v>
      </c>
      <c r="G739" s="22" t="s">
        <v>632</v>
      </c>
      <c r="H739" s="22" t="s">
        <v>632</v>
      </c>
      <c r="I739" s="14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9"/>
      <c r="B740" s="3" t="s">
        <v>269</v>
      </c>
      <c r="C740" s="28"/>
      <c r="D740" s="11" t="s">
        <v>632</v>
      </c>
      <c r="E740" s="11" t="s">
        <v>632</v>
      </c>
      <c r="F740" s="11" t="s">
        <v>632</v>
      </c>
      <c r="G740" s="11" t="s">
        <v>632</v>
      </c>
      <c r="H740" s="11" t="s">
        <v>632</v>
      </c>
      <c r="I740" s="14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9"/>
      <c r="B741" s="3" t="s">
        <v>270</v>
      </c>
      <c r="C741" s="28"/>
      <c r="D741" s="23" t="s">
        <v>632</v>
      </c>
      <c r="E741" s="23" t="s">
        <v>632</v>
      </c>
      <c r="F741" s="23" t="s">
        <v>632</v>
      </c>
      <c r="G741" s="23" t="s">
        <v>632</v>
      </c>
      <c r="H741" s="23" t="s">
        <v>632</v>
      </c>
      <c r="I741" s="14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9"/>
      <c r="B742" s="3" t="s">
        <v>86</v>
      </c>
      <c r="C742" s="28"/>
      <c r="D742" s="13" t="s">
        <v>632</v>
      </c>
      <c r="E742" s="13" t="s">
        <v>632</v>
      </c>
      <c r="F742" s="13" t="s">
        <v>632</v>
      </c>
      <c r="G742" s="13" t="s">
        <v>632</v>
      </c>
      <c r="H742" s="13" t="s">
        <v>632</v>
      </c>
      <c r="I742" s="14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3" t="s">
        <v>271</v>
      </c>
      <c r="C743" s="28"/>
      <c r="D743" s="13" t="s">
        <v>632</v>
      </c>
      <c r="E743" s="13" t="s">
        <v>632</v>
      </c>
      <c r="F743" s="13" t="s">
        <v>632</v>
      </c>
      <c r="G743" s="13" t="s">
        <v>632</v>
      </c>
      <c r="H743" s="13" t="s">
        <v>632</v>
      </c>
      <c r="I743" s="14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45" t="s">
        <v>272</v>
      </c>
      <c r="C744" s="46"/>
      <c r="D744" s="44" t="s">
        <v>273</v>
      </c>
      <c r="E744" s="44" t="s">
        <v>273</v>
      </c>
      <c r="F744" s="44" t="s">
        <v>273</v>
      </c>
      <c r="G744" s="44" t="s">
        <v>273</v>
      </c>
      <c r="H744" s="44" t="s">
        <v>273</v>
      </c>
      <c r="I744" s="14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B745" s="30"/>
      <c r="C745" s="20"/>
      <c r="D745" s="20"/>
      <c r="E745" s="20"/>
      <c r="F745" s="20"/>
      <c r="G745" s="20"/>
      <c r="H745" s="20"/>
      <c r="BM745" s="53"/>
    </row>
    <row r="746" spans="1:65" ht="15">
      <c r="B746" s="8" t="s">
        <v>587</v>
      </c>
      <c r="BM746" s="27" t="s">
        <v>66</v>
      </c>
    </row>
    <row r="747" spans="1:65" ht="15">
      <c r="A747" s="24" t="s">
        <v>60</v>
      </c>
      <c r="B747" s="18" t="s">
        <v>117</v>
      </c>
      <c r="C747" s="15" t="s">
        <v>118</v>
      </c>
      <c r="D747" s="16" t="s">
        <v>240</v>
      </c>
      <c r="E747" s="17" t="s">
        <v>240</v>
      </c>
      <c r="F747" s="17" t="s">
        <v>240</v>
      </c>
      <c r="G747" s="17" t="s">
        <v>240</v>
      </c>
      <c r="H747" s="17" t="s">
        <v>240</v>
      </c>
      <c r="I747" s="17" t="s">
        <v>240</v>
      </c>
      <c r="J747" s="17" t="s">
        <v>240</v>
      </c>
      <c r="K747" s="17" t="s">
        <v>240</v>
      </c>
      <c r="L747" s="17" t="s">
        <v>240</v>
      </c>
      <c r="M747" s="17" t="s">
        <v>240</v>
      </c>
      <c r="N747" s="17" t="s">
        <v>240</v>
      </c>
      <c r="O747" s="17" t="s">
        <v>240</v>
      </c>
      <c r="P747" s="17" t="s">
        <v>240</v>
      </c>
      <c r="Q747" s="17" t="s">
        <v>240</v>
      </c>
      <c r="R747" s="17" t="s">
        <v>240</v>
      </c>
      <c r="S747" s="145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</v>
      </c>
    </row>
    <row r="748" spans="1:65">
      <c r="A748" s="29"/>
      <c r="B748" s="19" t="s">
        <v>241</v>
      </c>
      <c r="C748" s="9" t="s">
        <v>241</v>
      </c>
      <c r="D748" s="143" t="s">
        <v>243</v>
      </c>
      <c r="E748" s="144" t="s">
        <v>244</v>
      </c>
      <c r="F748" s="144" t="s">
        <v>245</v>
      </c>
      <c r="G748" s="144" t="s">
        <v>246</v>
      </c>
      <c r="H748" s="144" t="s">
        <v>247</v>
      </c>
      <c r="I748" s="144" t="s">
        <v>248</v>
      </c>
      <c r="J748" s="144" t="s">
        <v>249</v>
      </c>
      <c r="K748" s="144" t="s">
        <v>250</v>
      </c>
      <c r="L748" s="144" t="s">
        <v>252</v>
      </c>
      <c r="M748" s="144" t="s">
        <v>253</v>
      </c>
      <c r="N748" s="144" t="s">
        <v>254</v>
      </c>
      <c r="O748" s="144" t="s">
        <v>255</v>
      </c>
      <c r="P748" s="144" t="s">
        <v>258</v>
      </c>
      <c r="Q748" s="144" t="s">
        <v>283</v>
      </c>
      <c r="R748" s="144" t="s">
        <v>285</v>
      </c>
      <c r="S748" s="145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 t="s">
        <v>1</v>
      </c>
    </row>
    <row r="749" spans="1:65">
      <c r="A749" s="29"/>
      <c r="B749" s="19"/>
      <c r="C749" s="9"/>
      <c r="D749" s="10" t="s">
        <v>308</v>
      </c>
      <c r="E749" s="11" t="s">
        <v>104</v>
      </c>
      <c r="F749" s="11" t="s">
        <v>104</v>
      </c>
      <c r="G749" s="11" t="s">
        <v>104</v>
      </c>
      <c r="H749" s="11" t="s">
        <v>103</v>
      </c>
      <c r="I749" s="11" t="s">
        <v>104</v>
      </c>
      <c r="J749" s="11" t="s">
        <v>103</v>
      </c>
      <c r="K749" s="11" t="s">
        <v>104</v>
      </c>
      <c r="L749" s="11" t="s">
        <v>104</v>
      </c>
      <c r="M749" s="11" t="s">
        <v>308</v>
      </c>
      <c r="N749" s="11" t="s">
        <v>104</v>
      </c>
      <c r="O749" s="11" t="s">
        <v>104</v>
      </c>
      <c r="P749" s="11" t="s">
        <v>308</v>
      </c>
      <c r="Q749" s="11" t="s">
        <v>104</v>
      </c>
      <c r="R749" s="11" t="s">
        <v>308</v>
      </c>
      <c r="S749" s="145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3</v>
      </c>
    </row>
    <row r="750" spans="1:65">
      <c r="A750" s="29"/>
      <c r="B750" s="19"/>
      <c r="C750" s="9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145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3</v>
      </c>
    </row>
    <row r="751" spans="1:65">
      <c r="A751" s="29"/>
      <c r="B751" s="18">
        <v>1</v>
      </c>
      <c r="C751" s="14">
        <v>1</v>
      </c>
      <c r="D751" s="226">
        <v>0.48</v>
      </c>
      <c r="E751" s="231">
        <v>0.34</v>
      </c>
      <c r="F751" s="226">
        <v>0.46999999999999992</v>
      </c>
      <c r="G751" s="226">
        <v>0.46999999999999992</v>
      </c>
      <c r="H751" s="226">
        <v>0.50359999999999994</v>
      </c>
      <c r="I751" s="226">
        <v>0.50473769000000002</v>
      </c>
      <c r="J751" s="226">
        <v>0.49</v>
      </c>
      <c r="K751" s="235">
        <v>0.56999999999999995</v>
      </c>
      <c r="L751" s="226">
        <v>0.49</v>
      </c>
      <c r="M751" s="235">
        <v>0.57000000000000006</v>
      </c>
      <c r="N751" s="226">
        <v>0.49</v>
      </c>
      <c r="O751" s="226">
        <v>0.53</v>
      </c>
      <c r="P751" s="226">
        <v>0.42</v>
      </c>
      <c r="Q751" s="226">
        <v>0.46486595245667395</v>
      </c>
      <c r="R751" s="226">
        <v>0.45999999999999996</v>
      </c>
      <c r="S751" s="227"/>
      <c r="T751" s="228"/>
      <c r="U751" s="228"/>
      <c r="V751" s="228"/>
      <c r="W751" s="228"/>
      <c r="X751" s="228"/>
      <c r="Y751" s="228"/>
      <c r="Z751" s="228"/>
      <c r="AA751" s="228"/>
      <c r="AB751" s="228"/>
      <c r="AC751" s="228"/>
      <c r="AD751" s="228"/>
      <c r="AE751" s="228"/>
      <c r="AF751" s="228"/>
      <c r="AG751" s="228"/>
      <c r="AH751" s="228"/>
      <c r="AI751" s="228"/>
      <c r="AJ751" s="228"/>
      <c r="AK751" s="228"/>
      <c r="AL751" s="228"/>
      <c r="AM751" s="228"/>
      <c r="AN751" s="228"/>
      <c r="AO751" s="228"/>
      <c r="AP751" s="228"/>
      <c r="AQ751" s="228"/>
      <c r="AR751" s="228"/>
      <c r="AS751" s="228"/>
      <c r="AT751" s="228"/>
      <c r="AU751" s="228"/>
      <c r="AV751" s="228"/>
      <c r="AW751" s="228"/>
      <c r="AX751" s="228"/>
      <c r="AY751" s="228"/>
      <c r="AZ751" s="228"/>
      <c r="BA751" s="228"/>
      <c r="BB751" s="228"/>
      <c r="BC751" s="228"/>
      <c r="BD751" s="228"/>
      <c r="BE751" s="228"/>
      <c r="BF751" s="228"/>
      <c r="BG751" s="228"/>
      <c r="BH751" s="228"/>
      <c r="BI751" s="228"/>
      <c r="BJ751" s="228"/>
      <c r="BK751" s="228"/>
      <c r="BL751" s="228"/>
      <c r="BM751" s="229">
        <v>1</v>
      </c>
    </row>
    <row r="752" spans="1:65">
      <c r="A752" s="29"/>
      <c r="B752" s="19">
        <v>1</v>
      </c>
      <c r="C752" s="9">
        <v>2</v>
      </c>
      <c r="D752" s="23">
        <v>0.48</v>
      </c>
      <c r="E752" s="232">
        <v>0.40999999999999992</v>
      </c>
      <c r="F752" s="23">
        <v>0.46999999999999992</v>
      </c>
      <c r="G752" s="23">
        <v>0.45999999999999996</v>
      </c>
      <c r="H752" s="23">
        <v>0.47239999999999999</v>
      </c>
      <c r="I752" s="23">
        <v>0.50315679000000002</v>
      </c>
      <c r="J752" s="23">
        <v>0.48</v>
      </c>
      <c r="K752" s="23">
        <v>0.5</v>
      </c>
      <c r="L752" s="23">
        <v>0.5</v>
      </c>
      <c r="M752" s="23">
        <v>0.54999999999999993</v>
      </c>
      <c r="N752" s="23">
        <v>0.5</v>
      </c>
      <c r="O752" s="23">
        <v>0.51</v>
      </c>
      <c r="P752" s="23">
        <v>0.44</v>
      </c>
      <c r="Q752" s="23">
        <v>0.45992081540265695</v>
      </c>
      <c r="R752" s="23">
        <v>0.45999999999999996</v>
      </c>
      <c r="S752" s="227"/>
      <c r="T752" s="228"/>
      <c r="U752" s="228"/>
      <c r="V752" s="228"/>
      <c r="W752" s="228"/>
      <c r="X752" s="228"/>
      <c r="Y752" s="228"/>
      <c r="Z752" s="228"/>
      <c r="AA752" s="228"/>
      <c r="AB752" s="228"/>
      <c r="AC752" s="228"/>
      <c r="AD752" s="228"/>
      <c r="AE752" s="228"/>
      <c r="AF752" s="228"/>
      <c r="AG752" s="228"/>
      <c r="AH752" s="228"/>
      <c r="AI752" s="228"/>
      <c r="AJ752" s="228"/>
      <c r="AK752" s="228"/>
      <c r="AL752" s="228"/>
      <c r="AM752" s="228"/>
      <c r="AN752" s="228"/>
      <c r="AO752" s="228"/>
      <c r="AP752" s="228"/>
      <c r="AQ752" s="228"/>
      <c r="AR752" s="228"/>
      <c r="AS752" s="228"/>
      <c r="AT752" s="228"/>
      <c r="AU752" s="228"/>
      <c r="AV752" s="228"/>
      <c r="AW752" s="228"/>
      <c r="AX752" s="228"/>
      <c r="AY752" s="228"/>
      <c r="AZ752" s="228"/>
      <c r="BA752" s="228"/>
      <c r="BB752" s="228"/>
      <c r="BC752" s="228"/>
      <c r="BD752" s="228"/>
      <c r="BE752" s="228"/>
      <c r="BF752" s="228"/>
      <c r="BG752" s="228"/>
      <c r="BH752" s="228"/>
      <c r="BI752" s="228"/>
      <c r="BJ752" s="228"/>
      <c r="BK752" s="228"/>
      <c r="BL752" s="228"/>
      <c r="BM752" s="229">
        <v>17</v>
      </c>
    </row>
    <row r="753" spans="1:65">
      <c r="A753" s="29"/>
      <c r="B753" s="19">
        <v>1</v>
      </c>
      <c r="C753" s="9">
        <v>3</v>
      </c>
      <c r="D753" s="23">
        <v>0.48</v>
      </c>
      <c r="E753" s="232">
        <v>0.34</v>
      </c>
      <c r="F753" s="23">
        <v>0.46999999999999992</v>
      </c>
      <c r="G753" s="23">
        <v>0.46999999999999992</v>
      </c>
      <c r="H753" s="23">
        <v>0.4894</v>
      </c>
      <c r="I753" s="23">
        <v>0.50525233999999997</v>
      </c>
      <c r="J753" s="23">
        <v>0.49</v>
      </c>
      <c r="K753" s="23">
        <v>0.49</v>
      </c>
      <c r="L753" s="23">
        <v>0.5</v>
      </c>
      <c r="M753" s="23">
        <v>0.55999999999999994</v>
      </c>
      <c r="N753" s="23">
        <v>0.48</v>
      </c>
      <c r="O753" s="23">
        <v>0.5</v>
      </c>
      <c r="P753" s="23">
        <v>0.44</v>
      </c>
      <c r="Q753" s="23">
        <v>0.4603699063032593</v>
      </c>
      <c r="R753" s="23">
        <v>0.44</v>
      </c>
      <c r="S753" s="227"/>
      <c r="T753" s="228"/>
      <c r="U753" s="228"/>
      <c r="V753" s="228"/>
      <c r="W753" s="228"/>
      <c r="X753" s="228"/>
      <c r="Y753" s="228"/>
      <c r="Z753" s="228"/>
      <c r="AA753" s="228"/>
      <c r="AB753" s="228"/>
      <c r="AC753" s="228"/>
      <c r="AD753" s="228"/>
      <c r="AE753" s="228"/>
      <c r="AF753" s="228"/>
      <c r="AG753" s="228"/>
      <c r="AH753" s="228"/>
      <c r="AI753" s="228"/>
      <c r="AJ753" s="228"/>
      <c r="AK753" s="228"/>
      <c r="AL753" s="228"/>
      <c r="AM753" s="228"/>
      <c r="AN753" s="228"/>
      <c r="AO753" s="228"/>
      <c r="AP753" s="228"/>
      <c r="AQ753" s="228"/>
      <c r="AR753" s="228"/>
      <c r="AS753" s="228"/>
      <c r="AT753" s="228"/>
      <c r="AU753" s="228"/>
      <c r="AV753" s="228"/>
      <c r="AW753" s="228"/>
      <c r="AX753" s="228"/>
      <c r="AY753" s="228"/>
      <c r="AZ753" s="228"/>
      <c r="BA753" s="228"/>
      <c r="BB753" s="228"/>
      <c r="BC753" s="228"/>
      <c r="BD753" s="228"/>
      <c r="BE753" s="228"/>
      <c r="BF753" s="228"/>
      <c r="BG753" s="228"/>
      <c r="BH753" s="228"/>
      <c r="BI753" s="228"/>
      <c r="BJ753" s="228"/>
      <c r="BK753" s="228"/>
      <c r="BL753" s="228"/>
      <c r="BM753" s="229">
        <v>16</v>
      </c>
    </row>
    <row r="754" spans="1:65">
      <c r="A754" s="29"/>
      <c r="B754" s="19">
        <v>1</v>
      </c>
      <c r="C754" s="9">
        <v>4</v>
      </c>
      <c r="D754" s="23">
        <v>0.48</v>
      </c>
      <c r="E754" s="232">
        <v>0.32</v>
      </c>
      <c r="F754" s="23">
        <v>0.46999999999999992</v>
      </c>
      <c r="G754" s="23">
        <v>0.46999999999999992</v>
      </c>
      <c r="H754" s="23">
        <v>0.48849999999999993</v>
      </c>
      <c r="I754" s="23">
        <v>0.50973625999999994</v>
      </c>
      <c r="J754" s="23">
        <v>0.48</v>
      </c>
      <c r="K754" s="23">
        <v>0.48</v>
      </c>
      <c r="L754" s="23">
        <v>0.49</v>
      </c>
      <c r="M754" s="23">
        <v>0.53</v>
      </c>
      <c r="N754" s="23">
        <v>0.49</v>
      </c>
      <c r="O754" s="23">
        <v>0.49</v>
      </c>
      <c r="P754" s="23">
        <v>0.44</v>
      </c>
      <c r="Q754" s="23">
        <v>0.46226205146157501</v>
      </c>
      <c r="R754" s="23">
        <v>0.45999999999999996</v>
      </c>
      <c r="S754" s="227"/>
      <c r="T754" s="228"/>
      <c r="U754" s="228"/>
      <c r="V754" s="228"/>
      <c r="W754" s="228"/>
      <c r="X754" s="228"/>
      <c r="Y754" s="228"/>
      <c r="Z754" s="228"/>
      <c r="AA754" s="228"/>
      <c r="AB754" s="228"/>
      <c r="AC754" s="228"/>
      <c r="AD754" s="228"/>
      <c r="AE754" s="228"/>
      <c r="AF754" s="228"/>
      <c r="AG754" s="228"/>
      <c r="AH754" s="228"/>
      <c r="AI754" s="228"/>
      <c r="AJ754" s="228"/>
      <c r="AK754" s="228"/>
      <c r="AL754" s="228"/>
      <c r="AM754" s="228"/>
      <c r="AN754" s="228"/>
      <c r="AO754" s="228"/>
      <c r="AP754" s="228"/>
      <c r="AQ754" s="228"/>
      <c r="AR754" s="228"/>
      <c r="AS754" s="228"/>
      <c r="AT754" s="228"/>
      <c r="AU754" s="228"/>
      <c r="AV754" s="228"/>
      <c r="AW754" s="228"/>
      <c r="AX754" s="228"/>
      <c r="AY754" s="228"/>
      <c r="AZ754" s="228"/>
      <c r="BA754" s="228"/>
      <c r="BB754" s="228"/>
      <c r="BC754" s="228"/>
      <c r="BD754" s="228"/>
      <c r="BE754" s="228"/>
      <c r="BF754" s="228"/>
      <c r="BG754" s="228"/>
      <c r="BH754" s="228"/>
      <c r="BI754" s="228"/>
      <c r="BJ754" s="228"/>
      <c r="BK754" s="228"/>
      <c r="BL754" s="228"/>
      <c r="BM754" s="229">
        <v>0.48509981908806626</v>
      </c>
    </row>
    <row r="755" spans="1:65">
      <c r="A755" s="29"/>
      <c r="B755" s="19">
        <v>1</v>
      </c>
      <c r="C755" s="9">
        <v>5</v>
      </c>
      <c r="D755" s="23">
        <v>0.48</v>
      </c>
      <c r="E755" s="232">
        <v>0.35</v>
      </c>
      <c r="F755" s="23">
        <v>0.48</v>
      </c>
      <c r="G755" s="23">
        <v>0.48</v>
      </c>
      <c r="H755" s="23">
        <v>0.48430000000000001</v>
      </c>
      <c r="I755" s="23">
        <v>0.50849802999999993</v>
      </c>
      <c r="J755" s="23">
        <v>0.5</v>
      </c>
      <c r="K755" s="23">
        <v>0.49</v>
      </c>
      <c r="L755" s="23">
        <v>0.52</v>
      </c>
      <c r="M755" s="23">
        <v>0.53</v>
      </c>
      <c r="N755" s="23">
        <v>0.49</v>
      </c>
      <c r="O755" s="23">
        <v>0.5</v>
      </c>
      <c r="P755" s="23">
        <v>0.44</v>
      </c>
      <c r="Q755" s="23">
        <v>0.46386494900923969</v>
      </c>
      <c r="R755" s="23">
        <v>0.45999999999999996</v>
      </c>
      <c r="S755" s="227"/>
      <c r="T755" s="228"/>
      <c r="U755" s="228"/>
      <c r="V755" s="228"/>
      <c r="W755" s="228"/>
      <c r="X755" s="228"/>
      <c r="Y755" s="228"/>
      <c r="Z755" s="228"/>
      <c r="AA755" s="228"/>
      <c r="AB755" s="228"/>
      <c r="AC755" s="228"/>
      <c r="AD755" s="228"/>
      <c r="AE755" s="228"/>
      <c r="AF755" s="228"/>
      <c r="AG755" s="228"/>
      <c r="AH755" s="228"/>
      <c r="AI755" s="228"/>
      <c r="AJ755" s="228"/>
      <c r="AK755" s="228"/>
      <c r="AL755" s="228"/>
      <c r="AM755" s="228"/>
      <c r="AN755" s="228"/>
      <c r="AO755" s="228"/>
      <c r="AP755" s="228"/>
      <c r="AQ755" s="228"/>
      <c r="AR755" s="228"/>
      <c r="AS755" s="228"/>
      <c r="AT755" s="228"/>
      <c r="AU755" s="228"/>
      <c r="AV755" s="228"/>
      <c r="AW755" s="228"/>
      <c r="AX755" s="228"/>
      <c r="AY755" s="228"/>
      <c r="AZ755" s="228"/>
      <c r="BA755" s="228"/>
      <c r="BB755" s="228"/>
      <c r="BC755" s="228"/>
      <c r="BD755" s="228"/>
      <c r="BE755" s="228"/>
      <c r="BF755" s="228"/>
      <c r="BG755" s="228"/>
      <c r="BH755" s="228"/>
      <c r="BI755" s="228"/>
      <c r="BJ755" s="228"/>
      <c r="BK755" s="228"/>
      <c r="BL755" s="228"/>
      <c r="BM755" s="229">
        <v>107</v>
      </c>
    </row>
    <row r="756" spans="1:65">
      <c r="A756" s="29"/>
      <c r="B756" s="19">
        <v>1</v>
      </c>
      <c r="C756" s="9">
        <v>6</v>
      </c>
      <c r="D756" s="23">
        <v>0.49</v>
      </c>
      <c r="E756" s="232">
        <v>0.26</v>
      </c>
      <c r="F756" s="23">
        <v>0.48</v>
      </c>
      <c r="G756" s="23">
        <v>0.48</v>
      </c>
      <c r="H756" s="23">
        <v>0.48560000000000003</v>
      </c>
      <c r="I756" s="23">
        <v>0.50806706999999995</v>
      </c>
      <c r="J756" s="23">
        <v>0.49</v>
      </c>
      <c r="K756" s="23">
        <v>0.49</v>
      </c>
      <c r="L756" s="23">
        <v>0.52</v>
      </c>
      <c r="M756" s="23">
        <v>0.52</v>
      </c>
      <c r="N756" s="23">
        <v>0.49</v>
      </c>
      <c r="O756" s="23">
        <v>0.51</v>
      </c>
      <c r="P756" s="23">
        <v>0.43</v>
      </c>
      <c r="Q756" s="23">
        <v>0.46585294876415478</v>
      </c>
      <c r="R756" s="23">
        <v>0.45999999999999996</v>
      </c>
      <c r="S756" s="227"/>
      <c r="T756" s="228"/>
      <c r="U756" s="228"/>
      <c r="V756" s="228"/>
      <c r="W756" s="228"/>
      <c r="X756" s="228"/>
      <c r="Y756" s="228"/>
      <c r="Z756" s="228"/>
      <c r="AA756" s="228"/>
      <c r="AB756" s="228"/>
      <c r="AC756" s="228"/>
      <c r="AD756" s="228"/>
      <c r="AE756" s="228"/>
      <c r="AF756" s="228"/>
      <c r="AG756" s="228"/>
      <c r="AH756" s="228"/>
      <c r="AI756" s="228"/>
      <c r="AJ756" s="228"/>
      <c r="AK756" s="228"/>
      <c r="AL756" s="228"/>
      <c r="AM756" s="228"/>
      <c r="AN756" s="228"/>
      <c r="AO756" s="228"/>
      <c r="AP756" s="228"/>
      <c r="AQ756" s="228"/>
      <c r="AR756" s="228"/>
      <c r="AS756" s="228"/>
      <c r="AT756" s="228"/>
      <c r="AU756" s="228"/>
      <c r="AV756" s="228"/>
      <c r="AW756" s="228"/>
      <c r="AX756" s="228"/>
      <c r="AY756" s="228"/>
      <c r="AZ756" s="228"/>
      <c r="BA756" s="228"/>
      <c r="BB756" s="228"/>
      <c r="BC756" s="228"/>
      <c r="BD756" s="228"/>
      <c r="BE756" s="228"/>
      <c r="BF756" s="228"/>
      <c r="BG756" s="228"/>
      <c r="BH756" s="228"/>
      <c r="BI756" s="228"/>
      <c r="BJ756" s="228"/>
      <c r="BK756" s="228"/>
      <c r="BL756" s="228"/>
      <c r="BM756" s="54"/>
    </row>
    <row r="757" spans="1:65">
      <c r="A757" s="29"/>
      <c r="B757" s="20" t="s">
        <v>268</v>
      </c>
      <c r="C757" s="12"/>
      <c r="D757" s="230">
        <v>0.48166666666666663</v>
      </c>
      <c r="E757" s="230">
        <v>0.33666666666666673</v>
      </c>
      <c r="F757" s="230">
        <v>0.47333333333333322</v>
      </c>
      <c r="G757" s="230">
        <v>0.47166666666666662</v>
      </c>
      <c r="H757" s="230">
        <v>0.48730000000000001</v>
      </c>
      <c r="I757" s="230">
        <v>0.50657469666666666</v>
      </c>
      <c r="J757" s="230">
        <v>0.48833333333333329</v>
      </c>
      <c r="K757" s="230">
        <v>0.50333333333333341</v>
      </c>
      <c r="L757" s="230">
        <v>0.5033333333333333</v>
      </c>
      <c r="M757" s="230">
        <v>0.54333333333333333</v>
      </c>
      <c r="N757" s="230">
        <v>0.49000000000000005</v>
      </c>
      <c r="O757" s="230">
        <v>0.50666666666666671</v>
      </c>
      <c r="P757" s="230">
        <v>0.43500000000000005</v>
      </c>
      <c r="Q757" s="230">
        <v>0.46285610389959325</v>
      </c>
      <c r="R757" s="230">
        <v>0.45666666666666661</v>
      </c>
      <c r="S757" s="227"/>
      <c r="T757" s="228"/>
      <c r="U757" s="228"/>
      <c r="V757" s="228"/>
      <c r="W757" s="228"/>
      <c r="X757" s="228"/>
      <c r="Y757" s="228"/>
      <c r="Z757" s="228"/>
      <c r="AA757" s="228"/>
      <c r="AB757" s="228"/>
      <c r="AC757" s="228"/>
      <c r="AD757" s="228"/>
      <c r="AE757" s="228"/>
      <c r="AF757" s="228"/>
      <c r="AG757" s="228"/>
      <c r="AH757" s="228"/>
      <c r="AI757" s="228"/>
      <c r="AJ757" s="228"/>
      <c r="AK757" s="228"/>
      <c r="AL757" s="228"/>
      <c r="AM757" s="228"/>
      <c r="AN757" s="228"/>
      <c r="AO757" s="228"/>
      <c r="AP757" s="228"/>
      <c r="AQ757" s="228"/>
      <c r="AR757" s="228"/>
      <c r="AS757" s="228"/>
      <c r="AT757" s="228"/>
      <c r="AU757" s="228"/>
      <c r="AV757" s="228"/>
      <c r="AW757" s="228"/>
      <c r="AX757" s="228"/>
      <c r="AY757" s="228"/>
      <c r="AZ757" s="228"/>
      <c r="BA757" s="228"/>
      <c r="BB757" s="228"/>
      <c r="BC757" s="228"/>
      <c r="BD757" s="228"/>
      <c r="BE757" s="228"/>
      <c r="BF757" s="228"/>
      <c r="BG757" s="228"/>
      <c r="BH757" s="228"/>
      <c r="BI757" s="228"/>
      <c r="BJ757" s="228"/>
      <c r="BK757" s="228"/>
      <c r="BL757" s="228"/>
      <c r="BM757" s="54"/>
    </row>
    <row r="758" spans="1:65">
      <c r="A758" s="29"/>
      <c r="B758" s="3" t="s">
        <v>269</v>
      </c>
      <c r="C758" s="28"/>
      <c r="D758" s="23">
        <v>0.48</v>
      </c>
      <c r="E758" s="23">
        <v>0.34</v>
      </c>
      <c r="F758" s="23">
        <v>0.46999999999999992</v>
      </c>
      <c r="G758" s="23">
        <v>0.46999999999999992</v>
      </c>
      <c r="H758" s="23">
        <v>0.48704999999999998</v>
      </c>
      <c r="I758" s="23">
        <v>0.5066597049999999</v>
      </c>
      <c r="J758" s="23">
        <v>0.49</v>
      </c>
      <c r="K758" s="23">
        <v>0.49</v>
      </c>
      <c r="L758" s="23">
        <v>0.5</v>
      </c>
      <c r="M758" s="23">
        <v>0.54</v>
      </c>
      <c r="N758" s="23">
        <v>0.49</v>
      </c>
      <c r="O758" s="23">
        <v>0.505</v>
      </c>
      <c r="P758" s="23">
        <v>0.44</v>
      </c>
      <c r="Q758" s="23">
        <v>0.46306350023540732</v>
      </c>
      <c r="R758" s="23">
        <v>0.45999999999999996</v>
      </c>
      <c r="S758" s="227"/>
      <c r="T758" s="228"/>
      <c r="U758" s="228"/>
      <c r="V758" s="228"/>
      <c r="W758" s="228"/>
      <c r="X758" s="228"/>
      <c r="Y758" s="228"/>
      <c r="Z758" s="228"/>
      <c r="AA758" s="228"/>
      <c r="AB758" s="228"/>
      <c r="AC758" s="228"/>
      <c r="AD758" s="228"/>
      <c r="AE758" s="228"/>
      <c r="AF758" s="228"/>
      <c r="AG758" s="228"/>
      <c r="AH758" s="228"/>
      <c r="AI758" s="228"/>
      <c r="AJ758" s="228"/>
      <c r="AK758" s="228"/>
      <c r="AL758" s="228"/>
      <c r="AM758" s="228"/>
      <c r="AN758" s="228"/>
      <c r="AO758" s="228"/>
      <c r="AP758" s="228"/>
      <c r="AQ758" s="228"/>
      <c r="AR758" s="228"/>
      <c r="AS758" s="228"/>
      <c r="AT758" s="228"/>
      <c r="AU758" s="228"/>
      <c r="AV758" s="228"/>
      <c r="AW758" s="228"/>
      <c r="AX758" s="228"/>
      <c r="AY758" s="228"/>
      <c r="AZ758" s="228"/>
      <c r="BA758" s="228"/>
      <c r="BB758" s="228"/>
      <c r="BC758" s="228"/>
      <c r="BD758" s="228"/>
      <c r="BE758" s="228"/>
      <c r="BF758" s="228"/>
      <c r="BG758" s="228"/>
      <c r="BH758" s="228"/>
      <c r="BI758" s="228"/>
      <c r="BJ758" s="228"/>
      <c r="BK758" s="228"/>
      <c r="BL758" s="228"/>
      <c r="BM758" s="54"/>
    </row>
    <row r="759" spans="1:65">
      <c r="A759" s="29"/>
      <c r="B759" s="3" t="s">
        <v>270</v>
      </c>
      <c r="C759" s="28"/>
      <c r="D759" s="23">
        <v>4.0824829046386332E-3</v>
      </c>
      <c r="E759" s="23">
        <v>4.8442405665559261E-2</v>
      </c>
      <c r="F759" s="23">
        <v>5.1639777949432555E-3</v>
      </c>
      <c r="G759" s="23">
        <v>7.5277265270908235E-3</v>
      </c>
      <c r="H759" s="23">
        <v>1.0054252831513618E-2</v>
      </c>
      <c r="I759" s="23">
        <v>2.5584049178006387E-3</v>
      </c>
      <c r="J759" s="23">
        <v>7.5277265270908165E-3</v>
      </c>
      <c r="K759" s="23">
        <v>3.3266599866332389E-2</v>
      </c>
      <c r="L759" s="23">
        <v>1.3662601021279476E-2</v>
      </c>
      <c r="M759" s="23">
        <v>1.9663841605003493E-2</v>
      </c>
      <c r="N759" s="23">
        <v>6.324555320336764E-3</v>
      </c>
      <c r="O759" s="23">
        <v>1.3662601021279478E-2</v>
      </c>
      <c r="P759" s="23">
        <v>8.3666002653407616E-3</v>
      </c>
      <c r="Q759" s="23">
        <v>2.416126410901733E-3</v>
      </c>
      <c r="R759" s="23">
        <v>8.1649658092772456E-3</v>
      </c>
      <c r="S759" s="227"/>
      <c r="T759" s="228"/>
      <c r="U759" s="228"/>
      <c r="V759" s="228"/>
      <c r="W759" s="228"/>
      <c r="X759" s="228"/>
      <c r="Y759" s="228"/>
      <c r="Z759" s="228"/>
      <c r="AA759" s="228"/>
      <c r="AB759" s="228"/>
      <c r="AC759" s="228"/>
      <c r="AD759" s="228"/>
      <c r="AE759" s="228"/>
      <c r="AF759" s="228"/>
      <c r="AG759" s="228"/>
      <c r="AH759" s="228"/>
      <c r="AI759" s="228"/>
      <c r="AJ759" s="228"/>
      <c r="AK759" s="228"/>
      <c r="AL759" s="228"/>
      <c r="AM759" s="228"/>
      <c r="AN759" s="228"/>
      <c r="AO759" s="228"/>
      <c r="AP759" s="228"/>
      <c r="AQ759" s="228"/>
      <c r="AR759" s="228"/>
      <c r="AS759" s="228"/>
      <c r="AT759" s="228"/>
      <c r="AU759" s="228"/>
      <c r="AV759" s="228"/>
      <c r="AW759" s="228"/>
      <c r="AX759" s="228"/>
      <c r="AY759" s="228"/>
      <c r="AZ759" s="228"/>
      <c r="BA759" s="228"/>
      <c r="BB759" s="228"/>
      <c r="BC759" s="228"/>
      <c r="BD759" s="228"/>
      <c r="BE759" s="228"/>
      <c r="BF759" s="228"/>
      <c r="BG759" s="228"/>
      <c r="BH759" s="228"/>
      <c r="BI759" s="228"/>
      <c r="BJ759" s="228"/>
      <c r="BK759" s="228"/>
      <c r="BL759" s="228"/>
      <c r="BM759" s="54"/>
    </row>
    <row r="760" spans="1:65">
      <c r="A760" s="29"/>
      <c r="B760" s="3" t="s">
        <v>86</v>
      </c>
      <c r="C760" s="28"/>
      <c r="D760" s="13">
        <v>8.4757430546130805E-3</v>
      </c>
      <c r="E760" s="13">
        <v>0.143888333660077</v>
      </c>
      <c r="F760" s="13">
        <v>1.0909812242837866E-2</v>
      </c>
      <c r="G760" s="13">
        <v>1.5959844227047684E-2</v>
      </c>
      <c r="H760" s="13">
        <v>2.0632573017676212E-2</v>
      </c>
      <c r="I760" s="13">
        <v>5.05040013769994E-3</v>
      </c>
      <c r="J760" s="13">
        <v>1.5415139645919762E-2</v>
      </c>
      <c r="K760" s="13">
        <v>6.6092582515892159E-2</v>
      </c>
      <c r="L760" s="13">
        <v>2.7144240439628101E-2</v>
      </c>
      <c r="M760" s="13">
        <v>3.6191119518411335E-2</v>
      </c>
      <c r="N760" s="13">
        <v>1.2907255755789313E-2</v>
      </c>
      <c r="O760" s="13">
        <v>2.696565991042002E-2</v>
      </c>
      <c r="P760" s="13">
        <v>1.9233563828369566E-2</v>
      </c>
      <c r="Q760" s="13">
        <v>5.2200379136101011E-3</v>
      </c>
      <c r="R760" s="13">
        <v>1.7879487173599811E-2</v>
      </c>
      <c r="S760" s="145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9"/>
      <c r="B761" s="3" t="s">
        <v>271</v>
      </c>
      <c r="C761" s="28"/>
      <c r="D761" s="13">
        <v>-7.0772082081036469E-3</v>
      </c>
      <c r="E761" s="13">
        <v>-0.30598476144649434</v>
      </c>
      <c r="F761" s="13">
        <v>-2.4255803221804428E-2</v>
      </c>
      <c r="G761" s="13">
        <v>-2.7691522224544407E-2</v>
      </c>
      <c r="H761" s="13">
        <v>4.5355220211580338E-3</v>
      </c>
      <c r="I761" s="13">
        <v>4.4268986986989223E-2</v>
      </c>
      <c r="J761" s="13">
        <v>6.6656678028569338E-3</v>
      </c>
      <c r="K761" s="13">
        <v>3.7587138827518185E-2</v>
      </c>
      <c r="L761" s="13">
        <v>3.7587138827517963E-2</v>
      </c>
      <c r="M761" s="13">
        <v>0.12004439489328123</v>
      </c>
      <c r="N761" s="13">
        <v>1.0101386805597246E-2</v>
      </c>
      <c r="O761" s="13">
        <v>4.4458576832998364E-2</v>
      </c>
      <c r="P761" s="13">
        <v>-0.10327734028482694</v>
      </c>
      <c r="Q761" s="13">
        <v>-4.5853892978745536E-2</v>
      </c>
      <c r="R761" s="13">
        <v>-5.8612993249205547E-2</v>
      </c>
      <c r="S761" s="145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45" t="s">
        <v>272</v>
      </c>
      <c r="C762" s="46"/>
      <c r="D762" s="44">
        <v>0.24</v>
      </c>
      <c r="E762" s="44">
        <v>6.34</v>
      </c>
      <c r="F762" s="44">
        <v>0.59</v>
      </c>
      <c r="G762" s="44">
        <v>0.66</v>
      </c>
      <c r="H762" s="44">
        <v>0</v>
      </c>
      <c r="I762" s="44">
        <v>0.81</v>
      </c>
      <c r="J762" s="44">
        <v>0.04</v>
      </c>
      <c r="K762" s="44">
        <v>0.67</v>
      </c>
      <c r="L762" s="44">
        <v>0.67</v>
      </c>
      <c r="M762" s="44">
        <v>2.36</v>
      </c>
      <c r="N762" s="44">
        <v>0.11</v>
      </c>
      <c r="O762" s="44">
        <v>0.81</v>
      </c>
      <c r="P762" s="44">
        <v>2.2000000000000002</v>
      </c>
      <c r="Q762" s="44">
        <v>1.03</v>
      </c>
      <c r="R762" s="44">
        <v>1.29</v>
      </c>
      <c r="S762" s="145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B763" s="3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BM763" s="53"/>
    </row>
    <row r="764" spans="1:65" ht="15">
      <c r="B764" s="8" t="s">
        <v>588</v>
      </c>
      <c r="BM764" s="27" t="s">
        <v>274</v>
      </c>
    </row>
    <row r="765" spans="1:65" ht="15">
      <c r="A765" s="24" t="s">
        <v>6</v>
      </c>
      <c r="B765" s="18" t="s">
        <v>117</v>
      </c>
      <c r="C765" s="15" t="s">
        <v>118</v>
      </c>
      <c r="D765" s="16" t="s">
        <v>240</v>
      </c>
      <c r="E765" s="17" t="s">
        <v>240</v>
      </c>
      <c r="F765" s="17" t="s">
        <v>240</v>
      </c>
      <c r="G765" s="17" t="s">
        <v>240</v>
      </c>
      <c r="H765" s="17" t="s">
        <v>240</v>
      </c>
      <c r="I765" s="17" t="s">
        <v>240</v>
      </c>
      <c r="J765" s="17" t="s">
        <v>240</v>
      </c>
      <c r="K765" s="17" t="s">
        <v>240</v>
      </c>
      <c r="L765" s="17" t="s">
        <v>240</v>
      </c>
      <c r="M765" s="17" t="s">
        <v>240</v>
      </c>
      <c r="N765" s="17" t="s">
        <v>240</v>
      </c>
      <c r="O765" s="14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</v>
      </c>
    </row>
    <row r="766" spans="1:65">
      <c r="A766" s="29"/>
      <c r="B766" s="19" t="s">
        <v>241</v>
      </c>
      <c r="C766" s="9" t="s">
        <v>241</v>
      </c>
      <c r="D766" s="143" t="s">
        <v>243</v>
      </c>
      <c r="E766" s="144" t="s">
        <v>245</v>
      </c>
      <c r="F766" s="144" t="s">
        <v>249</v>
      </c>
      <c r="G766" s="144" t="s">
        <v>251</v>
      </c>
      <c r="H766" s="144" t="s">
        <v>254</v>
      </c>
      <c r="I766" s="144" t="s">
        <v>257</v>
      </c>
      <c r="J766" s="144" t="s">
        <v>258</v>
      </c>
      <c r="K766" s="144" t="s">
        <v>260</v>
      </c>
      <c r="L766" s="144" t="s">
        <v>283</v>
      </c>
      <c r="M766" s="144" t="s">
        <v>285</v>
      </c>
      <c r="N766" s="144" t="s">
        <v>261</v>
      </c>
      <c r="O766" s="14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 t="s">
        <v>3</v>
      </c>
    </row>
    <row r="767" spans="1:65">
      <c r="A767" s="29"/>
      <c r="B767" s="19"/>
      <c r="C767" s="9"/>
      <c r="D767" s="10" t="s">
        <v>308</v>
      </c>
      <c r="E767" s="11" t="s">
        <v>103</v>
      </c>
      <c r="F767" s="11" t="s">
        <v>103</v>
      </c>
      <c r="G767" s="11" t="s">
        <v>103</v>
      </c>
      <c r="H767" s="11" t="s">
        <v>103</v>
      </c>
      <c r="I767" s="11" t="s">
        <v>103</v>
      </c>
      <c r="J767" s="11" t="s">
        <v>308</v>
      </c>
      <c r="K767" s="11" t="s">
        <v>99</v>
      </c>
      <c r="L767" s="11" t="s">
        <v>103</v>
      </c>
      <c r="M767" s="11" t="s">
        <v>308</v>
      </c>
      <c r="N767" s="11" t="s">
        <v>104</v>
      </c>
      <c r="O767" s="14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2</v>
      </c>
    </row>
    <row r="768" spans="1:65">
      <c r="A768" s="29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14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2</v>
      </c>
    </row>
    <row r="769" spans="1:65">
      <c r="A769" s="29"/>
      <c r="B769" s="18">
        <v>1</v>
      </c>
      <c r="C769" s="14">
        <v>1</v>
      </c>
      <c r="D769" s="140" t="s">
        <v>108</v>
      </c>
      <c r="E769" s="139">
        <v>0.7</v>
      </c>
      <c r="F769" s="140">
        <v>19</v>
      </c>
      <c r="G769" s="140" t="s">
        <v>219</v>
      </c>
      <c r="H769" s="21">
        <v>0.7</v>
      </c>
      <c r="I769" s="21">
        <v>0.4</v>
      </c>
      <c r="J769" s="21">
        <v>0.36</v>
      </c>
      <c r="K769" s="140" t="s">
        <v>107</v>
      </c>
      <c r="L769" s="140" t="s">
        <v>219</v>
      </c>
      <c r="M769" s="140" t="s">
        <v>107</v>
      </c>
      <c r="N769" s="140">
        <v>149</v>
      </c>
      <c r="O769" s="14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>
        <v>1</v>
      </c>
      <c r="C770" s="9">
        <v>2</v>
      </c>
      <c r="D770" s="141" t="s">
        <v>108</v>
      </c>
      <c r="E770" s="11" t="s">
        <v>219</v>
      </c>
      <c r="F770" s="141">
        <v>18</v>
      </c>
      <c r="G770" s="141" t="s">
        <v>219</v>
      </c>
      <c r="H770" s="11">
        <v>0.7</v>
      </c>
      <c r="I770" s="11">
        <v>0.4</v>
      </c>
      <c r="J770" s="11">
        <v>0.38</v>
      </c>
      <c r="K770" s="141" t="s">
        <v>107</v>
      </c>
      <c r="L770" s="141" t="s">
        <v>219</v>
      </c>
      <c r="M770" s="141" t="s">
        <v>107</v>
      </c>
      <c r="N770" s="141">
        <v>154</v>
      </c>
      <c r="O770" s="14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10</v>
      </c>
    </row>
    <row r="771" spans="1:65">
      <c r="A771" s="29"/>
      <c r="B771" s="19">
        <v>1</v>
      </c>
      <c r="C771" s="9">
        <v>3</v>
      </c>
      <c r="D771" s="141" t="s">
        <v>108</v>
      </c>
      <c r="E771" s="11" t="s">
        <v>219</v>
      </c>
      <c r="F771" s="141">
        <v>17</v>
      </c>
      <c r="G771" s="141" t="s">
        <v>219</v>
      </c>
      <c r="H771" s="11">
        <v>0.7</v>
      </c>
      <c r="I771" s="11">
        <v>0.4</v>
      </c>
      <c r="J771" s="11">
        <v>0.39</v>
      </c>
      <c r="K771" s="141" t="s">
        <v>107</v>
      </c>
      <c r="L771" s="141" t="s">
        <v>219</v>
      </c>
      <c r="M771" s="141" t="s">
        <v>107</v>
      </c>
      <c r="N771" s="141">
        <v>155</v>
      </c>
      <c r="O771" s="14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16</v>
      </c>
    </row>
    <row r="772" spans="1:65">
      <c r="A772" s="29"/>
      <c r="B772" s="19">
        <v>1</v>
      </c>
      <c r="C772" s="9">
        <v>4</v>
      </c>
      <c r="D772" s="141" t="s">
        <v>108</v>
      </c>
      <c r="E772" s="11" t="s">
        <v>219</v>
      </c>
      <c r="F772" s="141">
        <v>17</v>
      </c>
      <c r="G772" s="141" t="s">
        <v>219</v>
      </c>
      <c r="H772" s="11">
        <v>0.9</v>
      </c>
      <c r="I772" s="11">
        <v>0.4</v>
      </c>
      <c r="J772" s="11">
        <v>0.37</v>
      </c>
      <c r="K772" s="141" t="s">
        <v>107</v>
      </c>
      <c r="L772" s="141" t="s">
        <v>219</v>
      </c>
      <c r="M772" s="141" t="s">
        <v>107</v>
      </c>
      <c r="N772" s="141">
        <v>161</v>
      </c>
      <c r="O772" s="14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0.44791666666666702</v>
      </c>
    </row>
    <row r="773" spans="1:65">
      <c r="A773" s="29"/>
      <c r="B773" s="19">
        <v>1</v>
      </c>
      <c r="C773" s="9">
        <v>5</v>
      </c>
      <c r="D773" s="141" t="s">
        <v>108</v>
      </c>
      <c r="E773" s="11" t="s">
        <v>219</v>
      </c>
      <c r="F773" s="141">
        <v>17</v>
      </c>
      <c r="G773" s="141" t="s">
        <v>219</v>
      </c>
      <c r="H773" s="11">
        <v>0.8</v>
      </c>
      <c r="I773" s="11">
        <v>0.4</v>
      </c>
      <c r="J773" s="11">
        <v>0.37</v>
      </c>
      <c r="K773" s="141" t="s">
        <v>107</v>
      </c>
      <c r="L773" s="141" t="s">
        <v>219</v>
      </c>
      <c r="M773" s="141" t="s">
        <v>107</v>
      </c>
      <c r="N773" s="141">
        <v>146</v>
      </c>
      <c r="O773" s="14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16</v>
      </c>
    </row>
    <row r="774" spans="1:65">
      <c r="A774" s="29"/>
      <c r="B774" s="19">
        <v>1</v>
      </c>
      <c r="C774" s="9">
        <v>6</v>
      </c>
      <c r="D774" s="141" t="s">
        <v>108</v>
      </c>
      <c r="E774" s="11" t="s">
        <v>219</v>
      </c>
      <c r="F774" s="141">
        <v>18</v>
      </c>
      <c r="G774" s="141" t="s">
        <v>219</v>
      </c>
      <c r="H774" s="11">
        <v>0.8</v>
      </c>
      <c r="I774" s="11">
        <v>0.4</v>
      </c>
      <c r="J774" s="11">
        <v>0.38</v>
      </c>
      <c r="K774" s="141" t="s">
        <v>107</v>
      </c>
      <c r="L774" s="141" t="s">
        <v>219</v>
      </c>
      <c r="M774" s="141" t="s">
        <v>107</v>
      </c>
      <c r="N774" s="141">
        <v>163</v>
      </c>
      <c r="O774" s="14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9"/>
      <c r="B775" s="20" t="s">
        <v>268</v>
      </c>
      <c r="C775" s="12"/>
      <c r="D775" s="22" t="s">
        <v>632</v>
      </c>
      <c r="E775" s="22">
        <v>0.7</v>
      </c>
      <c r="F775" s="22">
        <v>17.666666666666668</v>
      </c>
      <c r="G775" s="22" t="s">
        <v>632</v>
      </c>
      <c r="H775" s="22">
        <v>0.76666666666666661</v>
      </c>
      <c r="I775" s="22">
        <v>0.39999999999999997</v>
      </c>
      <c r="J775" s="22">
        <v>0.375</v>
      </c>
      <c r="K775" s="22" t="s">
        <v>632</v>
      </c>
      <c r="L775" s="22" t="s">
        <v>632</v>
      </c>
      <c r="M775" s="22" t="s">
        <v>632</v>
      </c>
      <c r="N775" s="22">
        <v>154.66666666666666</v>
      </c>
      <c r="O775" s="14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9"/>
      <c r="B776" s="3" t="s">
        <v>269</v>
      </c>
      <c r="C776" s="28"/>
      <c r="D776" s="11" t="s">
        <v>632</v>
      </c>
      <c r="E776" s="11">
        <v>0.7</v>
      </c>
      <c r="F776" s="11">
        <v>17.5</v>
      </c>
      <c r="G776" s="11" t="s">
        <v>632</v>
      </c>
      <c r="H776" s="11">
        <v>0.75</v>
      </c>
      <c r="I776" s="11">
        <v>0.4</v>
      </c>
      <c r="J776" s="11">
        <v>0.375</v>
      </c>
      <c r="K776" s="11" t="s">
        <v>632</v>
      </c>
      <c r="L776" s="11" t="s">
        <v>632</v>
      </c>
      <c r="M776" s="11" t="s">
        <v>632</v>
      </c>
      <c r="N776" s="11">
        <v>154.5</v>
      </c>
      <c r="O776" s="14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3" t="s">
        <v>270</v>
      </c>
      <c r="C777" s="28"/>
      <c r="D777" s="23" t="s">
        <v>632</v>
      </c>
      <c r="E777" s="23" t="s">
        <v>632</v>
      </c>
      <c r="F777" s="23">
        <v>0.81649658092772603</v>
      </c>
      <c r="G777" s="23" t="s">
        <v>632</v>
      </c>
      <c r="H777" s="23">
        <v>8.1649658092772637E-2</v>
      </c>
      <c r="I777" s="23">
        <v>6.0809419444881171E-17</v>
      </c>
      <c r="J777" s="23">
        <v>1.0488088481701525E-2</v>
      </c>
      <c r="K777" s="23" t="s">
        <v>632</v>
      </c>
      <c r="L777" s="23" t="s">
        <v>632</v>
      </c>
      <c r="M777" s="23" t="s">
        <v>632</v>
      </c>
      <c r="N777" s="23">
        <v>6.5929255013739283</v>
      </c>
      <c r="O777" s="14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86</v>
      </c>
      <c r="C778" s="28"/>
      <c r="D778" s="13" t="s">
        <v>632</v>
      </c>
      <c r="E778" s="13" t="s">
        <v>632</v>
      </c>
      <c r="F778" s="13">
        <v>4.6216787599682604E-2</v>
      </c>
      <c r="G778" s="13" t="s">
        <v>632</v>
      </c>
      <c r="H778" s="13">
        <v>0.10649955403405127</v>
      </c>
      <c r="I778" s="13">
        <v>1.5202354861220294E-16</v>
      </c>
      <c r="J778" s="13">
        <v>2.7968235951204068E-2</v>
      </c>
      <c r="K778" s="13" t="s">
        <v>632</v>
      </c>
      <c r="L778" s="13" t="s">
        <v>632</v>
      </c>
      <c r="M778" s="13" t="s">
        <v>632</v>
      </c>
      <c r="N778" s="13">
        <v>4.2626673500262467E-2</v>
      </c>
      <c r="O778" s="14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271</v>
      </c>
      <c r="C779" s="28"/>
      <c r="D779" s="13" t="s">
        <v>632</v>
      </c>
      <c r="E779" s="13">
        <v>0.56279069767441725</v>
      </c>
      <c r="F779" s="13">
        <v>38.44186046511625</v>
      </c>
      <c r="G779" s="13" t="s">
        <v>632</v>
      </c>
      <c r="H779" s="13">
        <v>0.71162790697674261</v>
      </c>
      <c r="I779" s="13">
        <v>-0.1069767441860473</v>
      </c>
      <c r="J779" s="13">
        <v>-0.16279069767441923</v>
      </c>
      <c r="K779" s="13" t="s">
        <v>632</v>
      </c>
      <c r="L779" s="13" t="s">
        <v>632</v>
      </c>
      <c r="M779" s="13" t="s">
        <v>632</v>
      </c>
      <c r="N779" s="13">
        <v>344.30232558139505</v>
      </c>
      <c r="O779" s="14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45" t="s">
        <v>272</v>
      </c>
      <c r="C780" s="46"/>
      <c r="D780" s="44">
        <v>1.35</v>
      </c>
      <c r="E780" s="44">
        <v>0.47</v>
      </c>
      <c r="F780" s="44">
        <v>46.3</v>
      </c>
      <c r="G780" s="44">
        <v>0.67</v>
      </c>
      <c r="H780" s="44">
        <v>0.72</v>
      </c>
      <c r="I780" s="44">
        <v>0.27</v>
      </c>
      <c r="J780" s="44">
        <v>0.34</v>
      </c>
      <c r="K780" s="44">
        <v>0</v>
      </c>
      <c r="L780" s="44">
        <v>0.67</v>
      </c>
      <c r="M780" s="44">
        <v>0</v>
      </c>
      <c r="N780" s="44">
        <v>415.82</v>
      </c>
      <c r="O780" s="14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B781" s="3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BM781" s="53"/>
    </row>
    <row r="782" spans="1:65" ht="15">
      <c r="B782" s="8" t="s">
        <v>589</v>
      </c>
      <c r="BM782" s="27" t="s">
        <v>66</v>
      </c>
    </row>
    <row r="783" spans="1:65" ht="15">
      <c r="A783" s="24" t="s">
        <v>9</v>
      </c>
      <c r="B783" s="18" t="s">
        <v>117</v>
      </c>
      <c r="C783" s="15" t="s">
        <v>118</v>
      </c>
      <c r="D783" s="16" t="s">
        <v>240</v>
      </c>
      <c r="E783" s="17" t="s">
        <v>240</v>
      </c>
      <c r="F783" s="17" t="s">
        <v>240</v>
      </c>
      <c r="G783" s="17" t="s">
        <v>240</v>
      </c>
      <c r="H783" s="17" t="s">
        <v>240</v>
      </c>
      <c r="I783" s="17" t="s">
        <v>240</v>
      </c>
      <c r="J783" s="17" t="s">
        <v>240</v>
      </c>
      <c r="K783" s="17" t="s">
        <v>240</v>
      </c>
      <c r="L783" s="17" t="s">
        <v>240</v>
      </c>
      <c r="M783" s="17" t="s">
        <v>240</v>
      </c>
      <c r="N783" s="17" t="s">
        <v>240</v>
      </c>
      <c r="O783" s="17" t="s">
        <v>240</v>
      </c>
      <c r="P783" s="145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1</v>
      </c>
    </row>
    <row r="784" spans="1:65">
      <c r="A784" s="29"/>
      <c r="B784" s="19" t="s">
        <v>241</v>
      </c>
      <c r="C784" s="9" t="s">
        <v>241</v>
      </c>
      <c r="D784" s="143" t="s">
        <v>245</v>
      </c>
      <c r="E784" s="144" t="s">
        <v>247</v>
      </c>
      <c r="F784" s="144" t="s">
        <v>249</v>
      </c>
      <c r="G784" s="144" t="s">
        <v>251</v>
      </c>
      <c r="H784" s="144" t="s">
        <v>254</v>
      </c>
      <c r="I784" s="144" t="s">
        <v>257</v>
      </c>
      <c r="J784" s="144" t="s">
        <v>258</v>
      </c>
      <c r="K784" s="144" t="s">
        <v>259</v>
      </c>
      <c r="L784" s="144" t="s">
        <v>260</v>
      </c>
      <c r="M784" s="144" t="s">
        <v>283</v>
      </c>
      <c r="N784" s="144" t="s">
        <v>285</v>
      </c>
      <c r="O784" s="144" t="s">
        <v>261</v>
      </c>
      <c r="P784" s="145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 t="s">
        <v>3</v>
      </c>
    </row>
    <row r="785" spans="1:65">
      <c r="A785" s="29"/>
      <c r="B785" s="19"/>
      <c r="C785" s="9"/>
      <c r="D785" s="10" t="s">
        <v>104</v>
      </c>
      <c r="E785" s="11" t="s">
        <v>103</v>
      </c>
      <c r="F785" s="11" t="s">
        <v>103</v>
      </c>
      <c r="G785" s="11" t="s">
        <v>103</v>
      </c>
      <c r="H785" s="11" t="s">
        <v>104</v>
      </c>
      <c r="I785" s="11" t="s">
        <v>104</v>
      </c>
      <c r="J785" s="11" t="s">
        <v>308</v>
      </c>
      <c r="K785" s="11" t="s">
        <v>100</v>
      </c>
      <c r="L785" s="11" t="s">
        <v>99</v>
      </c>
      <c r="M785" s="11" t="s">
        <v>104</v>
      </c>
      <c r="N785" s="11" t="s">
        <v>308</v>
      </c>
      <c r="O785" s="11" t="s">
        <v>104</v>
      </c>
      <c r="P785" s="145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/>
      <c r="C786" s="9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145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2</v>
      </c>
    </row>
    <row r="787" spans="1:65">
      <c r="A787" s="29"/>
      <c r="B787" s="18">
        <v>1</v>
      </c>
      <c r="C787" s="14">
        <v>1</v>
      </c>
      <c r="D787" s="218">
        <v>17</v>
      </c>
      <c r="E787" s="218">
        <v>18</v>
      </c>
      <c r="F787" s="218">
        <v>20</v>
      </c>
      <c r="G787" s="218">
        <v>19</v>
      </c>
      <c r="H787" s="218">
        <v>19</v>
      </c>
      <c r="I787" s="218">
        <v>19</v>
      </c>
      <c r="J787" s="218">
        <v>20.399999999999999</v>
      </c>
      <c r="K787" s="218">
        <v>17.377178539765644</v>
      </c>
      <c r="L787" s="218">
        <v>19</v>
      </c>
      <c r="M787" s="223" t="s">
        <v>218</v>
      </c>
      <c r="N787" s="218">
        <v>20</v>
      </c>
      <c r="O787" s="223">
        <v>15</v>
      </c>
      <c r="P787" s="215"/>
      <c r="Q787" s="216"/>
      <c r="R787" s="216"/>
      <c r="S787" s="216"/>
      <c r="T787" s="216"/>
      <c r="U787" s="216"/>
      <c r="V787" s="216"/>
      <c r="W787" s="216"/>
      <c r="X787" s="216"/>
      <c r="Y787" s="216"/>
      <c r="Z787" s="216"/>
      <c r="AA787" s="216"/>
      <c r="AB787" s="216"/>
      <c r="AC787" s="216"/>
      <c r="AD787" s="216"/>
      <c r="AE787" s="216"/>
      <c r="AF787" s="216"/>
      <c r="AG787" s="216"/>
      <c r="AH787" s="216"/>
      <c r="AI787" s="216"/>
      <c r="AJ787" s="216"/>
      <c r="AK787" s="216"/>
      <c r="AL787" s="216"/>
      <c r="AM787" s="216"/>
      <c r="AN787" s="216"/>
      <c r="AO787" s="216"/>
      <c r="AP787" s="216"/>
      <c r="AQ787" s="216"/>
      <c r="AR787" s="216"/>
      <c r="AS787" s="216"/>
      <c r="AT787" s="216"/>
      <c r="AU787" s="216"/>
      <c r="AV787" s="216"/>
      <c r="AW787" s="216"/>
      <c r="AX787" s="216"/>
      <c r="AY787" s="216"/>
      <c r="AZ787" s="216"/>
      <c r="BA787" s="216"/>
      <c r="BB787" s="216"/>
      <c r="BC787" s="216"/>
      <c r="BD787" s="216"/>
      <c r="BE787" s="216"/>
      <c r="BF787" s="216"/>
      <c r="BG787" s="216"/>
      <c r="BH787" s="216"/>
      <c r="BI787" s="216"/>
      <c r="BJ787" s="216"/>
      <c r="BK787" s="216"/>
      <c r="BL787" s="216"/>
      <c r="BM787" s="219">
        <v>1</v>
      </c>
    </row>
    <row r="788" spans="1:65">
      <c r="A788" s="29"/>
      <c r="B788" s="19">
        <v>1</v>
      </c>
      <c r="C788" s="9">
        <v>2</v>
      </c>
      <c r="D788" s="214">
        <v>17</v>
      </c>
      <c r="E788" s="214">
        <v>18</v>
      </c>
      <c r="F788" s="225">
        <v>23</v>
      </c>
      <c r="G788" s="214">
        <v>18</v>
      </c>
      <c r="H788" s="214">
        <v>19</v>
      </c>
      <c r="I788" s="214">
        <v>19</v>
      </c>
      <c r="J788" s="214">
        <v>20.5</v>
      </c>
      <c r="K788" s="214">
        <v>18.318174982110783</v>
      </c>
      <c r="L788" s="214">
        <v>19</v>
      </c>
      <c r="M788" s="224" t="s">
        <v>218</v>
      </c>
      <c r="N788" s="214">
        <v>19</v>
      </c>
      <c r="O788" s="224">
        <v>16</v>
      </c>
      <c r="P788" s="215"/>
      <c r="Q788" s="216"/>
      <c r="R788" s="216"/>
      <c r="S788" s="216"/>
      <c r="T788" s="216"/>
      <c r="U788" s="216"/>
      <c r="V788" s="216"/>
      <c r="W788" s="216"/>
      <c r="X788" s="216"/>
      <c r="Y788" s="216"/>
      <c r="Z788" s="216"/>
      <c r="AA788" s="216"/>
      <c r="AB788" s="216"/>
      <c r="AC788" s="216"/>
      <c r="AD788" s="216"/>
      <c r="AE788" s="216"/>
      <c r="AF788" s="216"/>
      <c r="AG788" s="216"/>
      <c r="AH788" s="216"/>
      <c r="AI788" s="216"/>
      <c r="AJ788" s="216"/>
      <c r="AK788" s="216"/>
      <c r="AL788" s="216"/>
      <c r="AM788" s="216"/>
      <c r="AN788" s="216"/>
      <c r="AO788" s="216"/>
      <c r="AP788" s="216"/>
      <c r="AQ788" s="216"/>
      <c r="AR788" s="216"/>
      <c r="AS788" s="216"/>
      <c r="AT788" s="216"/>
      <c r="AU788" s="216"/>
      <c r="AV788" s="216"/>
      <c r="AW788" s="216"/>
      <c r="AX788" s="216"/>
      <c r="AY788" s="216"/>
      <c r="AZ788" s="216"/>
      <c r="BA788" s="216"/>
      <c r="BB788" s="216"/>
      <c r="BC788" s="216"/>
      <c r="BD788" s="216"/>
      <c r="BE788" s="216"/>
      <c r="BF788" s="216"/>
      <c r="BG788" s="216"/>
      <c r="BH788" s="216"/>
      <c r="BI788" s="216"/>
      <c r="BJ788" s="216"/>
      <c r="BK788" s="216"/>
      <c r="BL788" s="216"/>
      <c r="BM788" s="219" t="e">
        <v>#N/A</v>
      </c>
    </row>
    <row r="789" spans="1:65">
      <c r="A789" s="29"/>
      <c r="B789" s="19">
        <v>1</v>
      </c>
      <c r="C789" s="9">
        <v>3</v>
      </c>
      <c r="D789" s="214">
        <v>17</v>
      </c>
      <c r="E789" s="214">
        <v>18</v>
      </c>
      <c r="F789" s="214">
        <v>20</v>
      </c>
      <c r="G789" s="214">
        <v>18</v>
      </c>
      <c r="H789" s="214">
        <v>21</v>
      </c>
      <c r="I789" s="214">
        <v>20</v>
      </c>
      <c r="J789" s="214">
        <v>20.3</v>
      </c>
      <c r="K789" s="214">
        <v>18.612010506834672</v>
      </c>
      <c r="L789" s="214">
        <v>19</v>
      </c>
      <c r="M789" s="224" t="s">
        <v>218</v>
      </c>
      <c r="N789" s="214">
        <v>19</v>
      </c>
      <c r="O789" s="224">
        <v>15</v>
      </c>
      <c r="P789" s="215"/>
      <c r="Q789" s="216"/>
      <c r="R789" s="216"/>
      <c r="S789" s="216"/>
      <c r="T789" s="216"/>
      <c r="U789" s="216"/>
      <c r="V789" s="216"/>
      <c r="W789" s="216"/>
      <c r="X789" s="216"/>
      <c r="Y789" s="216"/>
      <c r="Z789" s="216"/>
      <c r="AA789" s="216"/>
      <c r="AB789" s="216"/>
      <c r="AC789" s="216"/>
      <c r="AD789" s="216"/>
      <c r="AE789" s="216"/>
      <c r="AF789" s="216"/>
      <c r="AG789" s="216"/>
      <c r="AH789" s="216"/>
      <c r="AI789" s="216"/>
      <c r="AJ789" s="216"/>
      <c r="AK789" s="216"/>
      <c r="AL789" s="216"/>
      <c r="AM789" s="216"/>
      <c r="AN789" s="216"/>
      <c r="AO789" s="216"/>
      <c r="AP789" s="216"/>
      <c r="AQ789" s="216"/>
      <c r="AR789" s="216"/>
      <c r="AS789" s="216"/>
      <c r="AT789" s="216"/>
      <c r="AU789" s="216"/>
      <c r="AV789" s="216"/>
      <c r="AW789" s="216"/>
      <c r="AX789" s="216"/>
      <c r="AY789" s="216"/>
      <c r="AZ789" s="216"/>
      <c r="BA789" s="216"/>
      <c r="BB789" s="216"/>
      <c r="BC789" s="216"/>
      <c r="BD789" s="216"/>
      <c r="BE789" s="216"/>
      <c r="BF789" s="216"/>
      <c r="BG789" s="216"/>
      <c r="BH789" s="216"/>
      <c r="BI789" s="216"/>
      <c r="BJ789" s="216"/>
      <c r="BK789" s="216"/>
      <c r="BL789" s="216"/>
      <c r="BM789" s="219">
        <v>16</v>
      </c>
    </row>
    <row r="790" spans="1:65">
      <c r="A790" s="29"/>
      <c r="B790" s="19">
        <v>1</v>
      </c>
      <c r="C790" s="9">
        <v>4</v>
      </c>
      <c r="D790" s="214">
        <v>17</v>
      </c>
      <c r="E790" s="214">
        <v>19</v>
      </c>
      <c r="F790" s="214">
        <v>20</v>
      </c>
      <c r="G790" s="214">
        <v>18</v>
      </c>
      <c r="H790" s="214">
        <v>19</v>
      </c>
      <c r="I790" s="214">
        <v>20</v>
      </c>
      <c r="J790" s="214">
        <v>20.5</v>
      </c>
      <c r="K790" s="214">
        <v>18.377916121651442</v>
      </c>
      <c r="L790" s="214">
        <v>18</v>
      </c>
      <c r="M790" s="224" t="s">
        <v>218</v>
      </c>
      <c r="N790" s="214">
        <v>20</v>
      </c>
      <c r="O790" s="224">
        <v>15</v>
      </c>
      <c r="P790" s="215"/>
      <c r="Q790" s="216"/>
      <c r="R790" s="216"/>
      <c r="S790" s="216"/>
      <c r="T790" s="216"/>
      <c r="U790" s="216"/>
      <c r="V790" s="216"/>
      <c r="W790" s="216"/>
      <c r="X790" s="216"/>
      <c r="Y790" s="216"/>
      <c r="Z790" s="216"/>
      <c r="AA790" s="216"/>
      <c r="AB790" s="216"/>
      <c r="AC790" s="216"/>
      <c r="AD790" s="216"/>
      <c r="AE790" s="216"/>
      <c r="AF790" s="216"/>
      <c r="AG790" s="216"/>
      <c r="AH790" s="216"/>
      <c r="AI790" s="216"/>
      <c r="AJ790" s="216"/>
      <c r="AK790" s="216"/>
      <c r="AL790" s="216"/>
      <c r="AM790" s="216"/>
      <c r="AN790" s="216"/>
      <c r="AO790" s="216"/>
      <c r="AP790" s="216"/>
      <c r="AQ790" s="216"/>
      <c r="AR790" s="216"/>
      <c r="AS790" s="216"/>
      <c r="AT790" s="216"/>
      <c r="AU790" s="216"/>
      <c r="AV790" s="216"/>
      <c r="AW790" s="216"/>
      <c r="AX790" s="216"/>
      <c r="AY790" s="216"/>
      <c r="AZ790" s="216"/>
      <c r="BA790" s="216"/>
      <c r="BB790" s="216"/>
      <c r="BC790" s="216"/>
      <c r="BD790" s="216"/>
      <c r="BE790" s="216"/>
      <c r="BF790" s="216"/>
      <c r="BG790" s="216"/>
      <c r="BH790" s="216"/>
      <c r="BI790" s="216"/>
      <c r="BJ790" s="216"/>
      <c r="BK790" s="216"/>
      <c r="BL790" s="216"/>
      <c r="BM790" s="219">
        <v>18.993893630755114</v>
      </c>
    </row>
    <row r="791" spans="1:65">
      <c r="A791" s="29"/>
      <c r="B791" s="19">
        <v>1</v>
      </c>
      <c r="C791" s="9">
        <v>5</v>
      </c>
      <c r="D791" s="214">
        <v>18</v>
      </c>
      <c r="E791" s="214">
        <v>18</v>
      </c>
      <c r="F791" s="214">
        <v>21</v>
      </c>
      <c r="G791" s="214">
        <v>18</v>
      </c>
      <c r="H791" s="214">
        <v>18</v>
      </c>
      <c r="I791" s="214">
        <v>20</v>
      </c>
      <c r="J791" s="214">
        <v>20.7</v>
      </c>
      <c r="K791" s="214">
        <v>17.904569987872378</v>
      </c>
      <c r="L791" s="214">
        <v>19</v>
      </c>
      <c r="M791" s="224" t="s">
        <v>218</v>
      </c>
      <c r="N791" s="214">
        <v>20</v>
      </c>
      <c r="O791" s="224">
        <v>16</v>
      </c>
      <c r="P791" s="215"/>
      <c r="Q791" s="216"/>
      <c r="R791" s="216"/>
      <c r="S791" s="216"/>
      <c r="T791" s="216"/>
      <c r="U791" s="216"/>
      <c r="V791" s="216"/>
      <c r="W791" s="216"/>
      <c r="X791" s="216"/>
      <c r="Y791" s="216"/>
      <c r="Z791" s="216"/>
      <c r="AA791" s="216"/>
      <c r="AB791" s="216"/>
      <c r="AC791" s="216"/>
      <c r="AD791" s="216"/>
      <c r="AE791" s="216"/>
      <c r="AF791" s="216"/>
      <c r="AG791" s="216"/>
      <c r="AH791" s="216"/>
      <c r="AI791" s="216"/>
      <c r="AJ791" s="216"/>
      <c r="AK791" s="216"/>
      <c r="AL791" s="216"/>
      <c r="AM791" s="216"/>
      <c r="AN791" s="216"/>
      <c r="AO791" s="216"/>
      <c r="AP791" s="216"/>
      <c r="AQ791" s="216"/>
      <c r="AR791" s="216"/>
      <c r="AS791" s="216"/>
      <c r="AT791" s="216"/>
      <c r="AU791" s="216"/>
      <c r="AV791" s="216"/>
      <c r="AW791" s="216"/>
      <c r="AX791" s="216"/>
      <c r="AY791" s="216"/>
      <c r="AZ791" s="216"/>
      <c r="BA791" s="216"/>
      <c r="BB791" s="216"/>
      <c r="BC791" s="216"/>
      <c r="BD791" s="216"/>
      <c r="BE791" s="216"/>
      <c r="BF791" s="216"/>
      <c r="BG791" s="216"/>
      <c r="BH791" s="216"/>
      <c r="BI791" s="216"/>
      <c r="BJ791" s="216"/>
      <c r="BK791" s="216"/>
      <c r="BL791" s="216"/>
      <c r="BM791" s="219">
        <v>108</v>
      </c>
    </row>
    <row r="792" spans="1:65">
      <c r="A792" s="29"/>
      <c r="B792" s="19">
        <v>1</v>
      </c>
      <c r="C792" s="9">
        <v>6</v>
      </c>
      <c r="D792" s="214">
        <v>18</v>
      </c>
      <c r="E792" s="214">
        <v>18</v>
      </c>
      <c r="F792" s="214">
        <v>19</v>
      </c>
      <c r="G792" s="214">
        <v>18</v>
      </c>
      <c r="H792" s="214">
        <v>20</v>
      </c>
      <c r="I792" s="214">
        <v>21</v>
      </c>
      <c r="J792" s="214">
        <v>20.6</v>
      </c>
      <c r="K792" s="214">
        <v>18.043767707071609</v>
      </c>
      <c r="L792" s="214">
        <v>19</v>
      </c>
      <c r="M792" s="224" t="s">
        <v>218</v>
      </c>
      <c r="N792" s="214">
        <v>20</v>
      </c>
      <c r="O792" s="224">
        <v>15</v>
      </c>
      <c r="P792" s="215"/>
      <c r="Q792" s="216"/>
      <c r="R792" s="216"/>
      <c r="S792" s="216"/>
      <c r="T792" s="216"/>
      <c r="U792" s="216"/>
      <c r="V792" s="216"/>
      <c r="W792" s="216"/>
      <c r="X792" s="216"/>
      <c r="Y792" s="216"/>
      <c r="Z792" s="216"/>
      <c r="AA792" s="216"/>
      <c r="AB792" s="216"/>
      <c r="AC792" s="216"/>
      <c r="AD792" s="216"/>
      <c r="AE792" s="216"/>
      <c r="AF792" s="216"/>
      <c r="AG792" s="216"/>
      <c r="AH792" s="216"/>
      <c r="AI792" s="216"/>
      <c r="AJ792" s="216"/>
      <c r="AK792" s="216"/>
      <c r="AL792" s="216"/>
      <c r="AM792" s="216"/>
      <c r="AN792" s="216"/>
      <c r="AO792" s="216"/>
      <c r="AP792" s="216"/>
      <c r="AQ792" s="216"/>
      <c r="AR792" s="216"/>
      <c r="AS792" s="216"/>
      <c r="AT792" s="216"/>
      <c r="AU792" s="216"/>
      <c r="AV792" s="216"/>
      <c r="AW792" s="216"/>
      <c r="AX792" s="216"/>
      <c r="AY792" s="216"/>
      <c r="AZ792" s="216"/>
      <c r="BA792" s="216"/>
      <c r="BB792" s="216"/>
      <c r="BC792" s="216"/>
      <c r="BD792" s="216"/>
      <c r="BE792" s="216"/>
      <c r="BF792" s="216"/>
      <c r="BG792" s="216"/>
      <c r="BH792" s="216"/>
      <c r="BI792" s="216"/>
      <c r="BJ792" s="216"/>
      <c r="BK792" s="216"/>
      <c r="BL792" s="216"/>
      <c r="BM792" s="217"/>
    </row>
    <row r="793" spans="1:65">
      <c r="A793" s="29"/>
      <c r="B793" s="20" t="s">
        <v>268</v>
      </c>
      <c r="C793" s="12"/>
      <c r="D793" s="220">
        <v>17.333333333333332</v>
      </c>
      <c r="E793" s="220">
        <v>18.166666666666668</v>
      </c>
      <c r="F793" s="220">
        <v>20.5</v>
      </c>
      <c r="G793" s="220">
        <v>18.166666666666668</v>
      </c>
      <c r="H793" s="220">
        <v>19.333333333333332</v>
      </c>
      <c r="I793" s="220">
        <v>19.833333333333332</v>
      </c>
      <c r="J793" s="220">
        <v>20.5</v>
      </c>
      <c r="K793" s="220">
        <v>18.105602974217756</v>
      </c>
      <c r="L793" s="220">
        <v>18.833333333333332</v>
      </c>
      <c r="M793" s="220" t="s">
        <v>632</v>
      </c>
      <c r="N793" s="220">
        <v>19.666666666666668</v>
      </c>
      <c r="O793" s="220">
        <v>15.333333333333334</v>
      </c>
      <c r="P793" s="215"/>
      <c r="Q793" s="216"/>
      <c r="R793" s="216"/>
      <c r="S793" s="216"/>
      <c r="T793" s="216"/>
      <c r="U793" s="216"/>
      <c r="V793" s="216"/>
      <c r="W793" s="216"/>
      <c r="X793" s="216"/>
      <c r="Y793" s="216"/>
      <c r="Z793" s="216"/>
      <c r="AA793" s="216"/>
      <c r="AB793" s="216"/>
      <c r="AC793" s="216"/>
      <c r="AD793" s="216"/>
      <c r="AE793" s="216"/>
      <c r="AF793" s="216"/>
      <c r="AG793" s="216"/>
      <c r="AH793" s="216"/>
      <c r="AI793" s="216"/>
      <c r="AJ793" s="216"/>
      <c r="AK793" s="216"/>
      <c r="AL793" s="216"/>
      <c r="AM793" s="216"/>
      <c r="AN793" s="216"/>
      <c r="AO793" s="216"/>
      <c r="AP793" s="216"/>
      <c r="AQ793" s="216"/>
      <c r="AR793" s="216"/>
      <c r="AS793" s="216"/>
      <c r="AT793" s="216"/>
      <c r="AU793" s="216"/>
      <c r="AV793" s="216"/>
      <c r="AW793" s="216"/>
      <c r="AX793" s="216"/>
      <c r="AY793" s="216"/>
      <c r="AZ793" s="216"/>
      <c r="BA793" s="216"/>
      <c r="BB793" s="216"/>
      <c r="BC793" s="216"/>
      <c r="BD793" s="216"/>
      <c r="BE793" s="216"/>
      <c r="BF793" s="216"/>
      <c r="BG793" s="216"/>
      <c r="BH793" s="216"/>
      <c r="BI793" s="216"/>
      <c r="BJ793" s="216"/>
      <c r="BK793" s="216"/>
      <c r="BL793" s="216"/>
      <c r="BM793" s="217"/>
    </row>
    <row r="794" spans="1:65">
      <c r="A794" s="29"/>
      <c r="B794" s="3" t="s">
        <v>269</v>
      </c>
      <c r="C794" s="28"/>
      <c r="D794" s="214">
        <v>17</v>
      </c>
      <c r="E794" s="214">
        <v>18</v>
      </c>
      <c r="F794" s="214">
        <v>20</v>
      </c>
      <c r="G794" s="214">
        <v>18</v>
      </c>
      <c r="H794" s="214">
        <v>19</v>
      </c>
      <c r="I794" s="214">
        <v>20</v>
      </c>
      <c r="J794" s="214">
        <v>20.5</v>
      </c>
      <c r="K794" s="214">
        <v>18.180971344591196</v>
      </c>
      <c r="L794" s="214">
        <v>19</v>
      </c>
      <c r="M794" s="214" t="s">
        <v>632</v>
      </c>
      <c r="N794" s="214">
        <v>20</v>
      </c>
      <c r="O794" s="214">
        <v>15</v>
      </c>
      <c r="P794" s="215"/>
      <c r="Q794" s="216"/>
      <c r="R794" s="216"/>
      <c r="S794" s="216"/>
      <c r="T794" s="216"/>
      <c r="U794" s="216"/>
      <c r="V794" s="216"/>
      <c r="W794" s="216"/>
      <c r="X794" s="216"/>
      <c r="Y794" s="216"/>
      <c r="Z794" s="216"/>
      <c r="AA794" s="216"/>
      <c r="AB794" s="216"/>
      <c r="AC794" s="216"/>
      <c r="AD794" s="216"/>
      <c r="AE794" s="216"/>
      <c r="AF794" s="216"/>
      <c r="AG794" s="216"/>
      <c r="AH794" s="216"/>
      <c r="AI794" s="216"/>
      <c r="AJ794" s="216"/>
      <c r="AK794" s="216"/>
      <c r="AL794" s="216"/>
      <c r="AM794" s="216"/>
      <c r="AN794" s="216"/>
      <c r="AO794" s="216"/>
      <c r="AP794" s="216"/>
      <c r="AQ794" s="216"/>
      <c r="AR794" s="216"/>
      <c r="AS794" s="216"/>
      <c r="AT794" s="216"/>
      <c r="AU794" s="216"/>
      <c r="AV794" s="216"/>
      <c r="AW794" s="216"/>
      <c r="AX794" s="216"/>
      <c r="AY794" s="216"/>
      <c r="AZ794" s="216"/>
      <c r="BA794" s="216"/>
      <c r="BB794" s="216"/>
      <c r="BC794" s="216"/>
      <c r="BD794" s="216"/>
      <c r="BE794" s="216"/>
      <c r="BF794" s="216"/>
      <c r="BG794" s="216"/>
      <c r="BH794" s="216"/>
      <c r="BI794" s="216"/>
      <c r="BJ794" s="216"/>
      <c r="BK794" s="216"/>
      <c r="BL794" s="216"/>
      <c r="BM794" s="217"/>
    </row>
    <row r="795" spans="1:65">
      <c r="A795" s="29"/>
      <c r="B795" s="3" t="s">
        <v>270</v>
      </c>
      <c r="C795" s="28"/>
      <c r="D795" s="23">
        <v>0.5163977794943222</v>
      </c>
      <c r="E795" s="23">
        <v>0.40824829046386296</v>
      </c>
      <c r="F795" s="23">
        <v>1.3784048752090221</v>
      </c>
      <c r="G795" s="23">
        <v>0.40824829046386296</v>
      </c>
      <c r="H795" s="23">
        <v>1.0327955589886446</v>
      </c>
      <c r="I795" s="23">
        <v>0.752772652709081</v>
      </c>
      <c r="J795" s="23">
        <v>0.1414213562373095</v>
      </c>
      <c r="K795" s="23">
        <v>0.4360343831545675</v>
      </c>
      <c r="L795" s="23">
        <v>0.40824829046386296</v>
      </c>
      <c r="M795" s="23" t="s">
        <v>632</v>
      </c>
      <c r="N795" s="23">
        <v>0.5163977794943222</v>
      </c>
      <c r="O795" s="23">
        <v>0.51639777949432231</v>
      </c>
      <c r="P795" s="145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9"/>
      <c r="B796" s="3" t="s">
        <v>86</v>
      </c>
      <c r="C796" s="28"/>
      <c r="D796" s="13">
        <v>2.9792179586210898E-2</v>
      </c>
      <c r="E796" s="13">
        <v>2.2472382961313556E-2</v>
      </c>
      <c r="F796" s="13">
        <v>6.7239262205318145E-2</v>
      </c>
      <c r="G796" s="13">
        <v>2.2472382961313556E-2</v>
      </c>
      <c r="H796" s="13">
        <v>5.3420459947688514E-2</v>
      </c>
      <c r="I796" s="13">
        <v>3.7954923666004087E-2</v>
      </c>
      <c r="J796" s="13">
        <v>6.8986027432833908E-3</v>
      </c>
      <c r="K796" s="13">
        <v>2.4082842409362294E-2</v>
      </c>
      <c r="L796" s="13">
        <v>2.1676900378612193E-2</v>
      </c>
      <c r="M796" s="13" t="s">
        <v>632</v>
      </c>
      <c r="N796" s="13">
        <v>2.6257514211575704E-2</v>
      </c>
      <c r="O796" s="13">
        <v>3.3678116053977539E-2</v>
      </c>
      <c r="P796" s="145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3" t="s">
        <v>271</v>
      </c>
      <c r="C797" s="28"/>
      <c r="D797" s="13">
        <v>-8.7426008047817305E-2</v>
      </c>
      <c r="E797" s="13">
        <v>-4.3552258434731428E-2</v>
      </c>
      <c r="F797" s="13">
        <v>7.9294240481908584E-2</v>
      </c>
      <c r="G797" s="13">
        <v>-4.3552258434731428E-2</v>
      </c>
      <c r="H797" s="13">
        <v>1.7870991023588356E-2</v>
      </c>
      <c r="I797" s="13">
        <v>4.4195240791439883E-2</v>
      </c>
      <c r="J797" s="13">
        <v>7.9294240481908584E-2</v>
      </c>
      <c r="K797" s="13">
        <v>-4.6767170218276255E-2</v>
      </c>
      <c r="L797" s="13">
        <v>-8.4532587442629481E-3</v>
      </c>
      <c r="M797" s="13" t="s">
        <v>632</v>
      </c>
      <c r="N797" s="13">
        <v>3.5420490868822929E-2</v>
      </c>
      <c r="O797" s="13">
        <v>-0.19272300711922286</v>
      </c>
      <c r="P797" s="145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45" t="s">
        <v>272</v>
      </c>
      <c r="C798" s="46"/>
      <c r="D798" s="44">
        <v>0.67</v>
      </c>
      <c r="E798" s="44">
        <v>0.19</v>
      </c>
      <c r="F798" s="44">
        <v>1.1599999999999999</v>
      </c>
      <c r="G798" s="44">
        <v>0.19</v>
      </c>
      <c r="H798" s="44">
        <v>0.48</v>
      </c>
      <c r="I798" s="44">
        <v>0.77</v>
      </c>
      <c r="J798" s="44">
        <v>1.1599999999999999</v>
      </c>
      <c r="K798" s="44">
        <v>0.23</v>
      </c>
      <c r="L798" s="44">
        <v>0.19</v>
      </c>
      <c r="M798" s="44">
        <v>4.91</v>
      </c>
      <c r="N798" s="44">
        <v>0.67</v>
      </c>
      <c r="O798" s="44">
        <v>1.83</v>
      </c>
      <c r="P798" s="145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B799" s="3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BM799" s="53"/>
    </row>
    <row r="800" spans="1:65" ht="15">
      <c r="B800" s="8" t="s">
        <v>590</v>
      </c>
      <c r="BM800" s="27" t="s">
        <v>66</v>
      </c>
    </row>
    <row r="801" spans="1:65" ht="15">
      <c r="A801" s="24" t="s">
        <v>61</v>
      </c>
      <c r="B801" s="18" t="s">
        <v>117</v>
      </c>
      <c r="C801" s="15" t="s">
        <v>118</v>
      </c>
      <c r="D801" s="16" t="s">
        <v>240</v>
      </c>
      <c r="E801" s="17" t="s">
        <v>240</v>
      </c>
      <c r="F801" s="17" t="s">
        <v>240</v>
      </c>
      <c r="G801" s="17" t="s">
        <v>240</v>
      </c>
      <c r="H801" s="17" t="s">
        <v>240</v>
      </c>
      <c r="I801" s="17" t="s">
        <v>240</v>
      </c>
      <c r="J801" s="17" t="s">
        <v>240</v>
      </c>
      <c r="K801" s="145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1</v>
      </c>
    </row>
    <row r="802" spans="1:65">
      <c r="A802" s="29"/>
      <c r="B802" s="19" t="s">
        <v>241</v>
      </c>
      <c r="C802" s="9" t="s">
        <v>241</v>
      </c>
      <c r="D802" s="143" t="s">
        <v>243</v>
      </c>
      <c r="E802" s="144" t="s">
        <v>245</v>
      </c>
      <c r="F802" s="144" t="s">
        <v>254</v>
      </c>
      <c r="G802" s="144" t="s">
        <v>258</v>
      </c>
      <c r="H802" s="144" t="s">
        <v>260</v>
      </c>
      <c r="I802" s="144" t="s">
        <v>283</v>
      </c>
      <c r="J802" s="144" t="s">
        <v>285</v>
      </c>
      <c r="K802" s="145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 t="s">
        <v>3</v>
      </c>
    </row>
    <row r="803" spans="1:65">
      <c r="A803" s="29"/>
      <c r="B803" s="19"/>
      <c r="C803" s="9"/>
      <c r="D803" s="10" t="s">
        <v>308</v>
      </c>
      <c r="E803" s="11" t="s">
        <v>103</v>
      </c>
      <c r="F803" s="11" t="s">
        <v>103</v>
      </c>
      <c r="G803" s="11" t="s">
        <v>308</v>
      </c>
      <c r="H803" s="11" t="s">
        <v>99</v>
      </c>
      <c r="I803" s="11" t="s">
        <v>103</v>
      </c>
      <c r="J803" s="11" t="s">
        <v>308</v>
      </c>
      <c r="K803" s="145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/>
      <c r="C804" s="9"/>
      <c r="D804" s="25"/>
      <c r="E804" s="25"/>
      <c r="F804" s="25"/>
      <c r="G804" s="25"/>
      <c r="H804" s="25"/>
      <c r="I804" s="25"/>
      <c r="J804" s="25"/>
      <c r="K804" s="145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8">
        <v>1</v>
      </c>
      <c r="C805" s="14">
        <v>1</v>
      </c>
      <c r="D805" s="218" t="s">
        <v>318</v>
      </c>
      <c r="E805" s="218" t="s">
        <v>218</v>
      </c>
      <c r="F805" s="218" t="s">
        <v>106</v>
      </c>
      <c r="G805" s="218">
        <v>2</v>
      </c>
      <c r="H805" s="218">
        <v>21</v>
      </c>
      <c r="I805" s="218" t="s">
        <v>218</v>
      </c>
      <c r="J805" s="218" t="s">
        <v>109</v>
      </c>
      <c r="K805" s="215"/>
      <c r="L805" s="216"/>
      <c r="M805" s="216"/>
      <c r="N805" s="216"/>
      <c r="O805" s="216"/>
      <c r="P805" s="216"/>
      <c r="Q805" s="216"/>
      <c r="R805" s="216"/>
      <c r="S805" s="216"/>
      <c r="T805" s="216"/>
      <c r="U805" s="216"/>
      <c r="V805" s="216"/>
      <c r="W805" s="216"/>
      <c r="X805" s="216"/>
      <c r="Y805" s="216"/>
      <c r="Z805" s="216"/>
      <c r="AA805" s="216"/>
      <c r="AB805" s="216"/>
      <c r="AC805" s="216"/>
      <c r="AD805" s="216"/>
      <c r="AE805" s="216"/>
      <c r="AF805" s="216"/>
      <c r="AG805" s="216"/>
      <c r="AH805" s="216"/>
      <c r="AI805" s="216"/>
      <c r="AJ805" s="216"/>
      <c r="AK805" s="216"/>
      <c r="AL805" s="216"/>
      <c r="AM805" s="216"/>
      <c r="AN805" s="216"/>
      <c r="AO805" s="216"/>
      <c r="AP805" s="216"/>
      <c r="AQ805" s="216"/>
      <c r="AR805" s="216"/>
      <c r="AS805" s="216"/>
      <c r="AT805" s="216"/>
      <c r="AU805" s="216"/>
      <c r="AV805" s="216"/>
      <c r="AW805" s="216"/>
      <c r="AX805" s="216"/>
      <c r="AY805" s="216"/>
      <c r="AZ805" s="216"/>
      <c r="BA805" s="216"/>
      <c r="BB805" s="216"/>
      <c r="BC805" s="216"/>
      <c r="BD805" s="216"/>
      <c r="BE805" s="216"/>
      <c r="BF805" s="216"/>
      <c r="BG805" s="216"/>
      <c r="BH805" s="216"/>
      <c r="BI805" s="216"/>
      <c r="BJ805" s="216"/>
      <c r="BK805" s="216"/>
      <c r="BL805" s="216"/>
      <c r="BM805" s="219">
        <v>1</v>
      </c>
    </row>
    <row r="806" spans="1:65">
      <c r="A806" s="29"/>
      <c r="B806" s="19">
        <v>1</v>
      </c>
      <c r="C806" s="9">
        <v>2</v>
      </c>
      <c r="D806" s="214" t="s">
        <v>318</v>
      </c>
      <c r="E806" s="214" t="s">
        <v>218</v>
      </c>
      <c r="F806" s="214" t="s">
        <v>106</v>
      </c>
      <c r="G806" s="214">
        <v>1</v>
      </c>
      <c r="H806" s="214">
        <v>23</v>
      </c>
      <c r="I806" s="214" t="s">
        <v>218</v>
      </c>
      <c r="J806" s="214" t="s">
        <v>109</v>
      </c>
      <c r="K806" s="215"/>
      <c r="L806" s="216"/>
      <c r="M806" s="216"/>
      <c r="N806" s="216"/>
      <c r="O806" s="216"/>
      <c r="P806" s="216"/>
      <c r="Q806" s="216"/>
      <c r="R806" s="216"/>
      <c r="S806" s="216"/>
      <c r="T806" s="216"/>
      <c r="U806" s="216"/>
      <c r="V806" s="216"/>
      <c r="W806" s="216"/>
      <c r="X806" s="216"/>
      <c r="Y806" s="216"/>
      <c r="Z806" s="216"/>
      <c r="AA806" s="216"/>
      <c r="AB806" s="216"/>
      <c r="AC806" s="216"/>
      <c r="AD806" s="216"/>
      <c r="AE806" s="216"/>
      <c r="AF806" s="216"/>
      <c r="AG806" s="216"/>
      <c r="AH806" s="216"/>
      <c r="AI806" s="216"/>
      <c r="AJ806" s="216"/>
      <c r="AK806" s="216"/>
      <c r="AL806" s="216"/>
      <c r="AM806" s="216"/>
      <c r="AN806" s="216"/>
      <c r="AO806" s="216"/>
      <c r="AP806" s="216"/>
      <c r="AQ806" s="216"/>
      <c r="AR806" s="216"/>
      <c r="AS806" s="216"/>
      <c r="AT806" s="216"/>
      <c r="AU806" s="216"/>
      <c r="AV806" s="216"/>
      <c r="AW806" s="216"/>
      <c r="AX806" s="216"/>
      <c r="AY806" s="216"/>
      <c r="AZ806" s="216"/>
      <c r="BA806" s="216"/>
      <c r="BB806" s="216"/>
      <c r="BC806" s="216"/>
      <c r="BD806" s="216"/>
      <c r="BE806" s="216"/>
      <c r="BF806" s="216"/>
      <c r="BG806" s="216"/>
      <c r="BH806" s="216"/>
      <c r="BI806" s="216"/>
      <c r="BJ806" s="216"/>
      <c r="BK806" s="216"/>
      <c r="BL806" s="216"/>
      <c r="BM806" s="219">
        <v>7</v>
      </c>
    </row>
    <row r="807" spans="1:65">
      <c r="A807" s="29"/>
      <c r="B807" s="19">
        <v>1</v>
      </c>
      <c r="C807" s="9">
        <v>3</v>
      </c>
      <c r="D807" s="214" t="s">
        <v>318</v>
      </c>
      <c r="E807" s="214" t="s">
        <v>218</v>
      </c>
      <c r="F807" s="214" t="s">
        <v>106</v>
      </c>
      <c r="G807" s="214">
        <v>2</v>
      </c>
      <c r="H807" s="214">
        <v>23</v>
      </c>
      <c r="I807" s="214" t="s">
        <v>218</v>
      </c>
      <c r="J807" s="214" t="s">
        <v>109</v>
      </c>
      <c r="K807" s="215"/>
      <c r="L807" s="216"/>
      <c r="M807" s="216"/>
      <c r="N807" s="216"/>
      <c r="O807" s="216"/>
      <c r="P807" s="216"/>
      <c r="Q807" s="216"/>
      <c r="R807" s="216"/>
      <c r="S807" s="216"/>
      <c r="T807" s="216"/>
      <c r="U807" s="216"/>
      <c r="V807" s="216"/>
      <c r="W807" s="216"/>
      <c r="X807" s="216"/>
      <c r="Y807" s="216"/>
      <c r="Z807" s="216"/>
      <c r="AA807" s="216"/>
      <c r="AB807" s="216"/>
      <c r="AC807" s="216"/>
      <c r="AD807" s="216"/>
      <c r="AE807" s="216"/>
      <c r="AF807" s="216"/>
      <c r="AG807" s="216"/>
      <c r="AH807" s="216"/>
      <c r="AI807" s="216"/>
      <c r="AJ807" s="216"/>
      <c r="AK807" s="216"/>
      <c r="AL807" s="216"/>
      <c r="AM807" s="216"/>
      <c r="AN807" s="216"/>
      <c r="AO807" s="216"/>
      <c r="AP807" s="216"/>
      <c r="AQ807" s="216"/>
      <c r="AR807" s="216"/>
      <c r="AS807" s="216"/>
      <c r="AT807" s="216"/>
      <c r="AU807" s="216"/>
      <c r="AV807" s="216"/>
      <c r="AW807" s="216"/>
      <c r="AX807" s="216"/>
      <c r="AY807" s="216"/>
      <c r="AZ807" s="216"/>
      <c r="BA807" s="216"/>
      <c r="BB807" s="216"/>
      <c r="BC807" s="216"/>
      <c r="BD807" s="216"/>
      <c r="BE807" s="216"/>
      <c r="BF807" s="216"/>
      <c r="BG807" s="216"/>
      <c r="BH807" s="216"/>
      <c r="BI807" s="216"/>
      <c r="BJ807" s="216"/>
      <c r="BK807" s="216"/>
      <c r="BL807" s="216"/>
      <c r="BM807" s="219">
        <v>16</v>
      </c>
    </row>
    <row r="808" spans="1:65">
      <c r="A808" s="29"/>
      <c r="B808" s="19">
        <v>1</v>
      </c>
      <c r="C808" s="9">
        <v>4</v>
      </c>
      <c r="D808" s="214" t="s">
        <v>318</v>
      </c>
      <c r="E808" s="214" t="s">
        <v>218</v>
      </c>
      <c r="F808" s="214" t="s">
        <v>106</v>
      </c>
      <c r="G808" s="214">
        <v>2</v>
      </c>
      <c r="H808" s="214">
        <v>18</v>
      </c>
      <c r="I808" s="214" t="s">
        <v>218</v>
      </c>
      <c r="J808" s="214" t="s">
        <v>109</v>
      </c>
      <c r="K808" s="215"/>
      <c r="L808" s="216"/>
      <c r="M808" s="216"/>
      <c r="N808" s="216"/>
      <c r="O808" s="216"/>
      <c r="P808" s="216"/>
      <c r="Q808" s="216"/>
      <c r="R808" s="216"/>
      <c r="S808" s="216"/>
      <c r="T808" s="216"/>
      <c r="U808" s="216"/>
      <c r="V808" s="216"/>
      <c r="W808" s="216"/>
      <c r="X808" s="216"/>
      <c r="Y808" s="216"/>
      <c r="Z808" s="216"/>
      <c r="AA808" s="216"/>
      <c r="AB808" s="216"/>
      <c r="AC808" s="216"/>
      <c r="AD808" s="216"/>
      <c r="AE808" s="216"/>
      <c r="AF808" s="216"/>
      <c r="AG808" s="216"/>
      <c r="AH808" s="216"/>
      <c r="AI808" s="216"/>
      <c r="AJ808" s="216"/>
      <c r="AK808" s="216"/>
      <c r="AL808" s="216"/>
      <c r="AM808" s="216"/>
      <c r="AN808" s="216"/>
      <c r="AO808" s="216"/>
      <c r="AP808" s="216"/>
      <c r="AQ808" s="216"/>
      <c r="AR808" s="216"/>
      <c r="AS808" s="216"/>
      <c r="AT808" s="216"/>
      <c r="AU808" s="216"/>
      <c r="AV808" s="216"/>
      <c r="AW808" s="216"/>
      <c r="AX808" s="216"/>
      <c r="AY808" s="216"/>
      <c r="AZ808" s="216"/>
      <c r="BA808" s="216"/>
      <c r="BB808" s="216"/>
      <c r="BC808" s="216"/>
      <c r="BD808" s="216"/>
      <c r="BE808" s="216"/>
      <c r="BF808" s="216"/>
      <c r="BG808" s="216"/>
      <c r="BH808" s="216"/>
      <c r="BI808" s="216"/>
      <c r="BJ808" s="216"/>
      <c r="BK808" s="216"/>
      <c r="BL808" s="216"/>
      <c r="BM808" s="219" t="s">
        <v>218</v>
      </c>
    </row>
    <row r="809" spans="1:65">
      <c r="A809" s="29"/>
      <c r="B809" s="19">
        <v>1</v>
      </c>
      <c r="C809" s="9">
        <v>5</v>
      </c>
      <c r="D809" s="214" t="s">
        <v>318</v>
      </c>
      <c r="E809" s="214" t="s">
        <v>218</v>
      </c>
      <c r="F809" s="214" t="s">
        <v>106</v>
      </c>
      <c r="G809" s="214">
        <v>2</v>
      </c>
      <c r="H809" s="214">
        <v>32</v>
      </c>
      <c r="I809" s="214" t="s">
        <v>218</v>
      </c>
      <c r="J809" s="214" t="s">
        <v>109</v>
      </c>
      <c r="K809" s="215"/>
      <c r="L809" s="216"/>
      <c r="M809" s="216"/>
      <c r="N809" s="216"/>
      <c r="O809" s="216"/>
      <c r="P809" s="216"/>
      <c r="Q809" s="216"/>
      <c r="R809" s="216"/>
      <c r="S809" s="216"/>
      <c r="T809" s="216"/>
      <c r="U809" s="216"/>
      <c r="V809" s="216"/>
      <c r="W809" s="216"/>
      <c r="X809" s="216"/>
      <c r="Y809" s="216"/>
      <c r="Z809" s="216"/>
      <c r="AA809" s="216"/>
      <c r="AB809" s="216"/>
      <c r="AC809" s="216"/>
      <c r="AD809" s="216"/>
      <c r="AE809" s="216"/>
      <c r="AF809" s="216"/>
      <c r="AG809" s="216"/>
      <c r="AH809" s="216"/>
      <c r="AI809" s="216"/>
      <c r="AJ809" s="216"/>
      <c r="AK809" s="216"/>
      <c r="AL809" s="216"/>
      <c r="AM809" s="216"/>
      <c r="AN809" s="216"/>
      <c r="AO809" s="216"/>
      <c r="AP809" s="216"/>
      <c r="AQ809" s="216"/>
      <c r="AR809" s="216"/>
      <c r="AS809" s="216"/>
      <c r="AT809" s="216"/>
      <c r="AU809" s="216"/>
      <c r="AV809" s="216"/>
      <c r="AW809" s="216"/>
      <c r="AX809" s="216"/>
      <c r="AY809" s="216"/>
      <c r="AZ809" s="216"/>
      <c r="BA809" s="216"/>
      <c r="BB809" s="216"/>
      <c r="BC809" s="216"/>
      <c r="BD809" s="216"/>
      <c r="BE809" s="216"/>
      <c r="BF809" s="216"/>
      <c r="BG809" s="216"/>
      <c r="BH809" s="216"/>
      <c r="BI809" s="216"/>
      <c r="BJ809" s="216"/>
      <c r="BK809" s="216"/>
      <c r="BL809" s="216"/>
      <c r="BM809" s="219">
        <v>109</v>
      </c>
    </row>
    <row r="810" spans="1:65">
      <c r="A810" s="29"/>
      <c r="B810" s="19">
        <v>1</v>
      </c>
      <c r="C810" s="9">
        <v>6</v>
      </c>
      <c r="D810" s="214" t="s">
        <v>318</v>
      </c>
      <c r="E810" s="214" t="s">
        <v>218</v>
      </c>
      <c r="F810" s="214" t="s">
        <v>106</v>
      </c>
      <c r="G810" s="214">
        <v>1</v>
      </c>
      <c r="H810" s="225">
        <v>1</v>
      </c>
      <c r="I810" s="214" t="s">
        <v>218</v>
      </c>
      <c r="J810" s="214" t="s">
        <v>109</v>
      </c>
      <c r="K810" s="215"/>
      <c r="L810" s="216"/>
      <c r="M810" s="216"/>
      <c r="N810" s="216"/>
      <c r="O810" s="216"/>
      <c r="P810" s="216"/>
      <c r="Q810" s="216"/>
      <c r="R810" s="216"/>
      <c r="S810" s="216"/>
      <c r="T810" s="216"/>
      <c r="U810" s="216"/>
      <c r="V810" s="216"/>
      <c r="W810" s="216"/>
      <c r="X810" s="216"/>
      <c r="Y810" s="216"/>
      <c r="Z810" s="216"/>
      <c r="AA810" s="216"/>
      <c r="AB810" s="216"/>
      <c r="AC810" s="216"/>
      <c r="AD810" s="216"/>
      <c r="AE810" s="216"/>
      <c r="AF810" s="216"/>
      <c r="AG810" s="216"/>
      <c r="AH810" s="216"/>
      <c r="AI810" s="216"/>
      <c r="AJ810" s="216"/>
      <c r="AK810" s="216"/>
      <c r="AL810" s="216"/>
      <c r="AM810" s="216"/>
      <c r="AN810" s="216"/>
      <c r="AO810" s="216"/>
      <c r="AP810" s="216"/>
      <c r="AQ810" s="216"/>
      <c r="AR810" s="216"/>
      <c r="AS810" s="216"/>
      <c r="AT810" s="216"/>
      <c r="AU810" s="216"/>
      <c r="AV810" s="216"/>
      <c r="AW810" s="216"/>
      <c r="AX810" s="216"/>
      <c r="AY810" s="216"/>
      <c r="AZ810" s="216"/>
      <c r="BA810" s="216"/>
      <c r="BB810" s="216"/>
      <c r="BC810" s="216"/>
      <c r="BD810" s="216"/>
      <c r="BE810" s="216"/>
      <c r="BF810" s="216"/>
      <c r="BG810" s="216"/>
      <c r="BH810" s="216"/>
      <c r="BI810" s="216"/>
      <c r="BJ810" s="216"/>
      <c r="BK810" s="216"/>
      <c r="BL810" s="216"/>
      <c r="BM810" s="217"/>
    </row>
    <row r="811" spans="1:65">
      <c r="A811" s="29"/>
      <c r="B811" s="20" t="s">
        <v>268</v>
      </c>
      <c r="C811" s="12"/>
      <c r="D811" s="220" t="s">
        <v>632</v>
      </c>
      <c r="E811" s="220" t="s">
        <v>632</v>
      </c>
      <c r="F811" s="220" t="s">
        <v>632</v>
      </c>
      <c r="G811" s="220">
        <v>1.6666666666666667</v>
      </c>
      <c r="H811" s="220">
        <v>19.666666666666668</v>
      </c>
      <c r="I811" s="220" t="s">
        <v>632</v>
      </c>
      <c r="J811" s="220" t="s">
        <v>632</v>
      </c>
      <c r="K811" s="215"/>
      <c r="L811" s="216"/>
      <c r="M811" s="216"/>
      <c r="N811" s="216"/>
      <c r="O811" s="216"/>
      <c r="P811" s="216"/>
      <c r="Q811" s="216"/>
      <c r="R811" s="216"/>
      <c r="S811" s="216"/>
      <c r="T811" s="216"/>
      <c r="U811" s="216"/>
      <c r="V811" s="216"/>
      <c r="W811" s="216"/>
      <c r="X811" s="216"/>
      <c r="Y811" s="216"/>
      <c r="Z811" s="216"/>
      <c r="AA811" s="216"/>
      <c r="AB811" s="216"/>
      <c r="AC811" s="216"/>
      <c r="AD811" s="216"/>
      <c r="AE811" s="216"/>
      <c r="AF811" s="216"/>
      <c r="AG811" s="216"/>
      <c r="AH811" s="216"/>
      <c r="AI811" s="216"/>
      <c r="AJ811" s="216"/>
      <c r="AK811" s="216"/>
      <c r="AL811" s="216"/>
      <c r="AM811" s="216"/>
      <c r="AN811" s="216"/>
      <c r="AO811" s="216"/>
      <c r="AP811" s="216"/>
      <c r="AQ811" s="216"/>
      <c r="AR811" s="216"/>
      <c r="AS811" s="216"/>
      <c r="AT811" s="216"/>
      <c r="AU811" s="216"/>
      <c r="AV811" s="216"/>
      <c r="AW811" s="216"/>
      <c r="AX811" s="216"/>
      <c r="AY811" s="216"/>
      <c r="AZ811" s="216"/>
      <c r="BA811" s="216"/>
      <c r="BB811" s="216"/>
      <c r="BC811" s="216"/>
      <c r="BD811" s="216"/>
      <c r="BE811" s="216"/>
      <c r="BF811" s="216"/>
      <c r="BG811" s="216"/>
      <c r="BH811" s="216"/>
      <c r="BI811" s="216"/>
      <c r="BJ811" s="216"/>
      <c r="BK811" s="216"/>
      <c r="BL811" s="216"/>
      <c r="BM811" s="217"/>
    </row>
    <row r="812" spans="1:65">
      <c r="A812" s="29"/>
      <c r="B812" s="3" t="s">
        <v>269</v>
      </c>
      <c r="C812" s="28"/>
      <c r="D812" s="214" t="s">
        <v>632</v>
      </c>
      <c r="E812" s="214" t="s">
        <v>632</v>
      </c>
      <c r="F812" s="214" t="s">
        <v>632</v>
      </c>
      <c r="G812" s="214">
        <v>2</v>
      </c>
      <c r="H812" s="214">
        <v>22</v>
      </c>
      <c r="I812" s="214" t="s">
        <v>632</v>
      </c>
      <c r="J812" s="214" t="s">
        <v>632</v>
      </c>
      <c r="K812" s="215"/>
      <c r="L812" s="216"/>
      <c r="M812" s="216"/>
      <c r="N812" s="216"/>
      <c r="O812" s="216"/>
      <c r="P812" s="216"/>
      <c r="Q812" s="216"/>
      <c r="R812" s="216"/>
      <c r="S812" s="216"/>
      <c r="T812" s="216"/>
      <c r="U812" s="216"/>
      <c r="V812" s="216"/>
      <c r="W812" s="216"/>
      <c r="X812" s="216"/>
      <c r="Y812" s="216"/>
      <c r="Z812" s="216"/>
      <c r="AA812" s="216"/>
      <c r="AB812" s="216"/>
      <c r="AC812" s="216"/>
      <c r="AD812" s="216"/>
      <c r="AE812" s="216"/>
      <c r="AF812" s="216"/>
      <c r="AG812" s="216"/>
      <c r="AH812" s="216"/>
      <c r="AI812" s="216"/>
      <c r="AJ812" s="216"/>
      <c r="AK812" s="216"/>
      <c r="AL812" s="216"/>
      <c r="AM812" s="216"/>
      <c r="AN812" s="216"/>
      <c r="AO812" s="216"/>
      <c r="AP812" s="216"/>
      <c r="AQ812" s="216"/>
      <c r="AR812" s="216"/>
      <c r="AS812" s="216"/>
      <c r="AT812" s="216"/>
      <c r="AU812" s="216"/>
      <c r="AV812" s="216"/>
      <c r="AW812" s="216"/>
      <c r="AX812" s="216"/>
      <c r="AY812" s="216"/>
      <c r="AZ812" s="216"/>
      <c r="BA812" s="216"/>
      <c r="BB812" s="216"/>
      <c r="BC812" s="216"/>
      <c r="BD812" s="216"/>
      <c r="BE812" s="216"/>
      <c r="BF812" s="216"/>
      <c r="BG812" s="216"/>
      <c r="BH812" s="216"/>
      <c r="BI812" s="216"/>
      <c r="BJ812" s="216"/>
      <c r="BK812" s="216"/>
      <c r="BL812" s="216"/>
      <c r="BM812" s="217"/>
    </row>
    <row r="813" spans="1:65">
      <c r="A813" s="29"/>
      <c r="B813" s="3" t="s">
        <v>270</v>
      </c>
      <c r="C813" s="28"/>
      <c r="D813" s="214" t="s">
        <v>632</v>
      </c>
      <c r="E813" s="214" t="s">
        <v>632</v>
      </c>
      <c r="F813" s="214" t="s">
        <v>632</v>
      </c>
      <c r="G813" s="214">
        <v>0.51639777949432208</v>
      </c>
      <c r="H813" s="214">
        <v>10.26969652261773</v>
      </c>
      <c r="I813" s="214" t="s">
        <v>632</v>
      </c>
      <c r="J813" s="214" t="s">
        <v>632</v>
      </c>
      <c r="K813" s="215"/>
      <c r="L813" s="216"/>
      <c r="M813" s="216"/>
      <c r="N813" s="216"/>
      <c r="O813" s="216"/>
      <c r="P813" s="216"/>
      <c r="Q813" s="216"/>
      <c r="R813" s="216"/>
      <c r="S813" s="216"/>
      <c r="T813" s="216"/>
      <c r="U813" s="216"/>
      <c r="V813" s="216"/>
      <c r="W813" s="216"/>
      <c r="X813" s="216"/>
      <c r="Y813" s="216"/>
      <c r="Z813" s="216"/>
      <c r="AA813" s="216"/>
      <c r="AB813" s="216"/>
      <c r="AC813" s="216"/>
      <c r="AD813" s="216"/>
      <c r="AE813" s="216"/>
      <c r="AF813" s="216"/>
      <c r="AG813" s="216"/>
      <c r="AH813" s="216"/>
      <c r="AI813" s="216"/>
      <c r="AJ813" s="216"/>
      <c r="AK813" s="216"/>
      <c r="AL813" s="216"/>
      <c r="AM813" s="216"/>
      <c r="AN813" s="216"/>
      <c r="AO813" s="216"/>
      <c r="AP813" s="216"/>
      <c r="AQ813" s="216"/>
      <c r="AR813" s="216"/>
      <c r="AS813" s="216"/>
      <c r="AT813" s="216"/>
      <c r="AU813" s="216"/>
      <c r="AV813" s="216"/>
      <c r="AW813" s="216"/>
      <c r="AX813" s="216"/>
      <c r="AY813" s="216"/>
      <c r="AZ813" s="216"/>
      <c r="BA813" s="216"/>
      <c r="BB813" s="216"/>
      <c r="BC813" s="216"/>
      <c r="BD813" s="216"/>
      <c r="BE813" s="216"/>
      <c r="BF813" s="216"/>
      <c r="BG813" s="216"/>
      <c r="BH813" s="216"/>
      <c r="BI813" s="216"/>
      <c r="BJ813" s="216"/>
      <c r="BK813" s="216"/>
      <c r="BL813" s="216"/>
      <c r="BM813" s="217"/>
    </row>
    <row r="814" spans="1:65">
      <c r="A814" s="29"/>
      <c r="B814" s="3" t="s">
        <v>86</v>
      </c>
      <c r="C814" s="28"/>
      <c r="D814" s="13" t="s">
        <v>632</v>
      </c>
      <c r="E814" s="13" t="s">
        <v>632</v>
      </c>
      <c r="F814" s="13" t="s">
        <v>632</v>
      </c>
      <c r="G814" s="13">
        <v>0.30983866769659324</v>
      </c>
      <c r="H814" s="13">
        <v>0.52218795877717272</v>
      </c>
      <c r="I814" s="13" t="s">
        <v>632</v>
      </c>
      <c r="J814" s="13" t="s">
        <v>632</v>
      </c>
      <c r="K814" s="145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3" t="s">
        <v>271</v>
      </c>
      <c r="C815" s="28"/>
      <c r="D815" s="13" t="s">
        <v>632</v>
      </c>
      <c r="E815" s="13" t="s">
        <v>632</v>
      </c>
      <c r="F815" s="13" t="s">
        <v>632</v>
      </c>
      <c r="G815" s="13" t="s">
        <v>632</v>
      </c>
      <c r="H815" s="13" t="s">
        <v>632</v>
      </c>
      <c r="I815" s="13" t="s">
        <v>632</v>
      </c>
      <c r="J815" s="13" t="s">
        <v>632</v>
      </c>
      <c r="K815" s="145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45" t="s">
        <v>272</v>
      </c>
      <c r="C816" s="46"/>
      <c r="D816" s="44">
        <v>0.54</v>
      </c>
      <c r="E816" s="44">
        <v>0</v>
      </c>
      <c r="F816" s="44">
        <v>1.35</v>
      </c>
      <c r="G816" s="44">
        <v>0.75</v>
      </c>
      <c r="H816" s="44">
        <v>0.87</v>
      </c>
      <c r="I816" s="44">
        <v>0</v>
      </c>
      <c r="J816" s="44">
        <v>0.67</v>
      </c>
      <c r="K816" s="145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B817" s="30"/>
      <c r="C817" s="20"/>
      <c r="D817" s="20"/>
      <c r="E817" s="20"/>
      <c r="F817" s="20"/>
      <c r="G817" s="20"/>
      <c r="H817" s="20"/>
      <c r="I817" s="20"/>
      <c r="J817" s="20"/>
      <c r="BM817" s="53"/>
    </row>
    <row r="818" spans="1:65" ht="19.5">
      <c r="B818" s="8" t="s">
        <v>591</v>
      </c>
      <c r="BM818" s="27" t="s">
        <v>66</v>
      </c>
    </row>
    <row r="819" spans="1:65" ht="19.5">
      <c r="A819" s="24" t="s">
        <v>328</v>
      </c>
      <c r="B819" s="18" t="s">
        <v>117</v>
      </c>
      <c r="C819" s="15" t="s">
        <v>118</v>
      </c>
      <c r="D819" s="16" t="s">
        <v>240</v>
      </c>
      <c r="E819" s="17" t="s">
        <v>240</v>
      </c>
      <c r="F819" s="17" t="s">
        <v>240</v>
      </c>
      <c r="G819" s="17" t="s">
        <v>240</v>
      </c>
      <c r="H819" s="17" t="s">
        <v>240</v>
      </c>
      <c r="I819" s="17" t="s">
        <v>240</v>
      </c>
      <c r="J819" s="17" t="s">
        <v>240</v>
      </c>
      <c r="K819" s="17" t="s">
        <v>240</v>
      </c>
      <c r="L819" s="17" t="s">
        <v>240</v>
      </c>
      <c r="M819" s="17" t="s">
        <v>240</v>
      </c>
      <c r="N819" s="17" t="s">
        <v>240</v>
      </c>
      <c r="O819" s="17" t="s">
        <v>240</v>
      </c>
      <c r="P819" s="17" t="s">
        <v>240</v>
      </c>
      <c r="Q819" s="17" t="s">
        <v>240</v>
      </c>
      <c r="R819" s="17" t="s">
        <v>240</v>
      </c>
      <c r="S819" s="17" t="s">
        <v>240</v>
      </c>
      <c r="T819" s="17" t="s">
        <v>240</v>
      </c>
      <c r="U819" s="17" t="s">
        <v>240</v>
      </c>
      <c r="V819" s="145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1</v>
      </c>
    </row>
    <row r="820" spans="1:65">
      <c r="A820" s="29"/>
      <c r="B820" s="19" t="s">
        <v>241</v>
      </c>
      <c r="C820" s="9" t="s">
        <v>241</v>
      </c>
      <c r="D820" s="143" t="s">
        <v>243</v>
      </c>
      <c r="E820" s="144" t="s">
        <v>244</v>
      </c>
      <c r="F820" s="144" t="s">
        <v>245</v>
      </c>
      <c r="G820" s="144" t="s">
        <v>246</v>
      </c>
      <c r="H820" s="144" t="s">
        <v>248</v>
      </c>
      <c r="I820" s="144" t="s">
        <v>250</v>
      </c>
      <c r="J820" s="144" t="s">
        <v>252</v>
      </c>
      <c r="K820" s="144" t="s">
        <v>254</v>
      </c>
      <c r="L820" s="144" t="s">
        <v>255</v>
      </c>
      <c r="M820" s="144" t="s">
        <v>257</v>
      </c>
      <c r="N820" s="144" t="s">
        <v>258</v>
      </c>
      <c r="O820" s="144" t="s">
        <v>259</v>
      </c>
      <c r="P820" s="144" t="s">
        <v>260</v>
      </c>
      <c r="Q820" s="144" t="s">
        <v>283</v>
      </c>
      <c r="R820" s="144" t="s">
        <v>285</v>
      </c>
      <c r="S820" s="144" t="s">
        <v>275</v>
      </c>
      <c r="T820" s="144" t="s">
        <v>284</v>
      </c>
      <c r="U820" s="144" t="s">
        <v>261</v>
      </c>
      <c r="V820" s="145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 t="s">
        <v>1</v>
      </c>
    </row>
    <row r="821" spans="1:65">
      <c r="A821" s="29"/>
      <c r="B821" s="19"/>
      <c r="C821" s="9"/>
      <c r="D821" s="10" t="s">
        <v>308</v>
      </c>
      <c r="E821" s="11" t="s">
        <v>104</v>
      </c>
      <c r="F821" s="11" t="s">
        <v>104</v>
      </c>
      <c r="G821" s="11" t="s">
        <v>104</v>
      </c>
      <c r="H821" s="11" t="s">
        <v>104</v>
      </c>
      <c r="I821" s="11" t="s">
        <v>104</v>
      </c>
      <c r="J821" s="11" t="s">
        <v>104</v>
      </c>
      <c r="K821" s="11" t="s">
        <v>104</v>
      </c>
      <c r="L821" s="11" t="s">
        <v>104</v>
      </c>
      <c r="M821" s="11" t="s">
        <v>104</v>
      </c>
      <c r="N821" s="11" t="s">
        <v>308</v>
      </c>
      <c r="O821" s="11" t="s">
        <v>100</v>
      </c>
      <c r="P821" s="11" t="s">
        <v>99</v>
      </c>
      <c r="Q821" s="11" t="s">
        <v>104</v>
      </c>
      <c r="R821" s="11" t="s">
        <v>308</v>
      </c>
      <c r="S821" s="11" t="s">
        <v>104</v>
      </c>
      <c r="T821" s="11" t="s">
        <v>308</v>
      </c>
      <c r="U821" s="11" t="s">
        <v>104</v>
      </c>
      <c r="V821" s="145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2</v>
      </c>
    </row>
    <row r="822" spans="1:65">
      <c r="A822" s="29"/>
      <c r="B822" s="19"/>
      <c r="C822" s="9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145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3</v>
      </c>
    </row>
    <row r="823" spans="1:65">
      <c r="A823" s="29"/>
      <c r="B823" s="18">
        <v>1</v>
      </c>
      <c r="C823" s="14">
        <v>1</v>
      </c>
      <c r="D823" s="21">
        <v>46.634999999999998</v>
      </c>
      <c r="E823" s="140">
        <v>53.900000000000006</v>
      </c>
      <c r="F823" s="21">
        <v>47.92</v>
      </c>
      <c r="G823" s="21">
        <v>48.6</v>
      </c>
      <c r="H823" s="140">
        <v>58.886134900000002</v>
      </c>
      <c r="I823" s="21">
        <v>47.5</v>
      </c>
      <c r="J823" s="140">
        <v>50.9</v>
      </c>
      <c r="K823" s="21">
        <v>51.13</v>
      </c>
      <c r="L823" s="21">
        <v>48.8</v>
      </c>
      <c r="M823" s="21">
        <v>48.77</v>
      </c>
      <c r="N823" s="21">
        <v>48.98</v>
      </c>
      <c r="O823" s="21">
        <v>46.075906179999997</v>
      </c>
      <c r="P823" s="21">
        <v>45.9</v>
      </c>
      <c r="Q823" s="21">
        <v>47.820374710000003</v>
      </c>
      <c r="R823" s="21">
        <v>48.13</v>
      </c>
      <c r="S823" s="21">
        <v>48.56</v>
      </c>
      <c r="T823" s="21">
        <v>49.026000000000003</v>
      </c>
      <c r="U823" s="21">
        <v>47.310499999999998</v>
      </c>
      <c r="V823" s="145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>
        <v>1</v>
      </c>
      <c r="C824" s="9">
        <v>2</v>
      </c>
      <c r="D824" s="11">
        <v>46.847999999999999</v>
      </c>
      <c r="E824" s="141">
        <v>54.500000000000007</v>
      </c>
      <c r="F824" s="11">
        <v>49.2</v>
      </c>
      <c r="G824" s="11">
        <v>49.6</v>
      </c>
      <c r="H824" s="141">
        <v>59.1381327</v>
      </c>
      <c r="I824" s="11">
        <v>47.3</v>
      </c>
      <c r="J824" s="141">
        <v>53.900000000000006</v>
      </c>
      <c r="K824" s="11">
        <v>50.49</v>
      </c>
      <c r="L824" s="11">
        <v>49</v>
      </c>
      <c r="M824" s="11">
        <v>48.56</v>
      </c>
      <c r="N824" s="11">
        <v>48.25</v>
      </c>
      <c r="O824" s="11">
        <v>47.480775039999997</v>
      </c>
      <c r="P824" s="11">
        <v>44.6</v>
      </c>
      <c r="Q824" s="11">
        <v>47.90273766</v>
      </c>
      <c r="R824" s="11">
        <v>47.92</v>
      </c>
      <c r="S824" s="11">
        <v>46.634999999999998</v>
      </c>
      <c r="T824" s="11">
        <v>48.872</v>
      </c>
      <c r="U824" s="11">
        <v>48.854999999999997</v>
      </c>
      <c r="V824" s="145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18</v>
      </c>
    </row>
    <row r="825" spans="1:65">
      <c r="A825" s="29"/>
      <c r="B825" s="19">
        <v>1</v>
      </c>
      <c r="C825" s="9">
        <v>3</v>
      </c>
      <c r="D825" s="11">
        <v>46.847999999999999</v>
      </c>
      <c r="E825" s="141">
        <v>53.5</v>
      </c>
      <c r="F825" s="11">
        <v>48.13</v>
      </c>
      <c r="G825" s="11">
        <v>49.4</v>
      </c>
      <c r="H825" s="141">
        <v>59.215657299999997</v>
      </c>
      <c r="I825" s="11">
        <v>48.6</v>
      </c>
      <c r="J825" s="141">
        <v>53.1</v>
      </c>
      <c r="K825" s="11">
        <v>51.55</v>
      </c>
      <c r="L825" s="11">
        <v>49</v>
      </c>
      <c r="M825" s="11">
        <v>48.77</v>
      </c>
      <c r="N825" s="11">
        <v>48.48</v>
      </c>
      <c r="O825" s="11">
        <v>48.176236109999998</v>
      </c>
      <c r="P825" s="11">
        <v>46.4</v>
      </c>
      <c r="Q825" s="11">
        <v>48.620745159999998</v>
      </c>
      <c r="R825" s="11">
        <v>47.49</v>
      </c>
      <c r="S825" s="146">
        <v>45.993000000000002</v>
      </c>
      <c r="T825" s="11"/>
      <c r="U825" s="11">
        <v>47.466700000000003</v>
      </c>
      <c r="V825" s="145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16</v>
      </c>
    </row>
    <row r="826" spans="1:65">
      <c r="A826" s="29"/>
      <c r="B826" s="19">
        <v>1</v>
      </c>
      <c r="C826" s="9">
        <v>4</v>
      </c>
      <c r="D826" s="11">
        <v>47.061999999999998</v>
      </c>
      <c r="E826" s="141">
        <v>53.5</v>
      </c>
      <c r="F826" s="11">
        <v>48.35</v>
      </c>
      <c r="G826" s="11">
        <v>48.3</v>
      </c>
      <c r="H826" s="141">
        <v>59.617142299999998</v>
      </c>
      <c r="I826" s="11">
        <v>46.4</v>
      </c>
      <c r="J826" s="141">
        <v>50.3</v>
      </c>
      <c r="K826" s="11">
        <v>49.63</v>
      </c>
      <c r="L826" s="11">
        <v>49.8</v>
      </c>
      <c r="M826" s="11">
        <v>48.99</v>
      </c>
      <c r="N826" s="11">
        <v>48.3</v>
      </c>
      <c r="O826" s="11">
        <v>48.426167849999999</v>
      </c>
      <c r="P826" s="11">
        <v>46.4</v>
      </c>
      <c r="Q826" s="11">
        <v>48.078323189999999</v>
      </c>
      <c r="R826" s="11">
        <v>48.77</v>
      </c>
      <c r="S826" s="11">
        <v>48.774000000000001</v>
      </c>
      <c r="T826" s="11"/>
      <c r="U826" s="11">
        <v>47.706299999999999</v>
      </c>
      <c r="V826" s="145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48.260989570335333</v>
      </c>
    </row>
    <row r="827" spans="1:65">
      <c r="A827" s="29"/>
      <c r="B827" s="19">
        <v>1</v>
      </c>
      <c r="C827" s="9">
        <v>5</v>
      </c>
      <c r="D827" s="11">
        <v>46.634999999999998</v>
      </c>
      <c r="E827" s="146">
        <v>46.2</v>
      </c>
      <c r="F827" s="11">
        <v>49.42</v>
      </c>
      <c r="G827" s="11">
        <v>50.3</v>
      </c>
      <c r="H827" s="141">
        <v>59.352480499999999</v>
      </c>
      <c r="I827" s="11">
        <v>47.3</v>
      </c>
      <c r="J827" s="141">
        <v>54.1</v>
      </c>
      <c r="K827" s="11">
        <v>50.7</v>
      </c>
      <c r="L827" s="11">
        <v>48.6</v>
      </c>
      <c r="M827" s="11">
        <v>49.63</v>
      </c>
      <c r="N827" s="11">
        <v>47.21</v>
      </c>
      <c r="O827" s="11">
        <v>48.026368259999998</v>
      </c>
      <c r="P827" s="11">
        <v>44.4</v>
      </c>
      <c r="Q827" s="11">
        <v>48.304736120000001</v>
      </c>
      <c r="R827" s="11">
        <v>48.35</v>
      </c>
      <c r="S827" s="11">
        <v>48.56</v>
      </c>
      <c r="T827" s="11"/>
      <c r="U827" s="11">
        <v>48.170499999999997</v>
      </c>
      <c r="V827" s="145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110</v>
      </c>
    </row>
    <row r="828" spans="1:65">
      <c r="A828" s="29"/>
      <c r="B828" s="19">
        <v>1</v>
      </c>
      <c r="C828" s="9">
        <v>6</v>
      </c>
      <c r="D828" s="11">
        <v>47.061999999999998</v>
      </c>
      <c r="E828" s="141">
        <v>48.1</v>
      </c>
      <c r="F828" s="11">
        <v>48.99</v>
      </c>
      <c r="G828" s="11">
        <v>49.2</v>
      </c>
      <c r="H828" s="141">
        <v>58.914971299999998</v>
      </c>
      <c r="I828" s="11">
        <v>47.3</v>
      </c>
      <c r="J828" s="141">
        <v>54.1</v>
      </c>
      <c r="K828" s="11">
        <v>51.13</v>
      </c>
      <c r="L828" s="11">
        <v>49.4</v>
      </c>
      <c r="M828" s="11">
        <v>49.42</v>
      </c>
      <c r="N828" s="11">
        <v>48.5</v>
      </c>
      <c r="O828" s="11">
        <v>46.785929959999997</v>
      </c>
      <c r="P828" s="11">
        <v>46.9</v>
      </c>
      <c r="Q828" s="11">
        <v>48.443356280000003</v>
      </c>
      <c r="R828" s="11">
        <v>48.56</v>
      </c>
      <c r="S828" s="11">
        <v>48.774000000000001</v>
      </c>
      <c r="T828" s="11"/>
      <c r="U828" s="11">
        <v>46.788600000000002</v>
      </c>
      <c r="V828" s="145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9"/>
      <c r="B829" s="20" t="s">
        <v>268</v>
      </c>
      <c r="C829" s="12"/>
      <c r="D829" s="22">
        <v>46.848333333333336</v>
      </c>
      <c r="E829" s="22">
        <v>51.616666666666674</v>
      </c>
      <c r="F829" s="22">
        <v>48.668333333333329</v>
      </c>
      <c r="G829" s="22">
        <v>49.233333333333327</v>
      </c>
      <c r="H829" s="22">
        <v>59.187419833333337</v>
      </c>
      <c r="I829" s="22">
        <v>47.400000000000006</v>
      </c>
      <c r="J829" s="22">
        <v>52.733333333333341</v>
      </c>
      <c r="K829" s="22">
        <v>50.771666666666668</v>
      </c>
      <c r="L829" s="22">
        <v>49.1</v>
      </c>
      <c r="M829" s="22">
        <v>49.023333333333341</v>
      </c>
      <c r="N829" s="22">
        <v>48.286666666666669</v>
      </c>
      <c r="O829" s="22">
        <v>47.495230566666663</v>
      </c>
      <c r="P829" s="22">
        <v>45.766666666666673</v>
      </c>
      <c r="Q829" s="22">
        <v>48.195045520000001</v>
      </c>
      <c r="R829" s="22">
        <v>48.20333333333334</v>
      </c>
      <c r="S829" s="22">
        <v>47.882666666666665</v>
      </c>
      <c r="T829" s="22">
        <v>48.948999999999998</v>
      </c>
      <c r="U829" s="22">
        <v>47.716266666666662</v>
      </c>
      <c r="V829" s="145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9"/>
      <c r="B830" s="3" t="s">
        <v>269</v>
      </c>
      <c r="C830" s="28"/>
      <c r="D830" s="11">
        <v>46.847999999999999</v>
      </c>
      <c r="E830" s="11">
        <v>53.5</v>
      </c>
      <c r="F830" s="11">
        <v>48.67</v>
      </c>
      <c r="G830" s="11">
        <v>49.3</v>
      </c>
      <c r="H830" s="11">
        <v>59.176895000000002</v>
      </c>
      <c r="I830" s="11">
        <v>47.3</v>
      </c>
      <c r="J830" s="11">
        <v>53.5</v>
      </c>
      <c r="K830" s="11">
        <v>50.915000000000006</v>
      </c>
      <c r="L830" s="11">
        <v>49</v>
      </c>
      <c r="M830" s="11">
        <v>48.88</v>
      </c>
      <c r="N830" s="11">
        <v>48.39</v>
      </c>
      <c r="O830" s="11">
        <v>47.753571649999998</v>
      </c>
      <c r="P830" s="11">
        <v>46.15</v>
      </c>
      <c r="Q830" s="11">
        <v>48.191529654999997</v>
      </c>
      <c r="R830" s="11">
        <v>48.24</v>
      </c>
      <c r="S830" s="11">
        <v>48.56</v>
      </c>
      <c r="T830" s="11">
        <v>48.948999999999998</v>
      </c>
      <c r="U830" s="11">
        <v>47.586500000000001</v>
      </c>
      <c r="V830" s="145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9"/>
      <c r="B831" s="3" t="s">
        <v>270</v>
      </c>
      <c r="C831" s="28"/>
      <c r="D831" s="23">
        <v>0.1909603798348406</v>
      </c>
      <c r="E831" s="23">
        <v>3.5306751006948618</v>
      </c>
      <c r="F831" s="23">
        <v>0.61681169465783214</v>
      </c>
      <c r="G831" s="23">
        <v>0.71740272279011197</v>
      </c>
      <c r="H831" s="23">
        <v>0.27572950964437981</v>
      </c>
      <c r="I831" s="23">
        <v>0.70427267446636144</v>
      </c>
      <c r="J831" s="23">
        <v>1.7037214169771637</v>
      </c>
      <c r="K831" s="23">
        <v>0.67089244046021645</v>
      </c>
      <c r="L831" s="23">
        <v>0.43358966777357494</v>
      </c>
      <c r="M831" s="23">
        <v>0.41702118251554859</v>
      </c>
      <c r="N831" s="23">
        <v>0.58725349438438013</v>
      </c>
      <c r="O831" s="23">
        <v>0.9088804159278443</v>
      </c>
      <c r="P831" s="23">
        <v>1.0327955589886439</v>
      </c>
      <c r="Q831" s="23">
        <v>0.31443811726975174</v>
      </c>
      <c r="R831" s="23">
        <v>0.46137475729244976</v>
      </c>
      <c r="S831" s="23">
        <v>1.2356393756540247</v>
      </c>
      <c r="T831" s="23">
        <v>0.10889444430273078</v>
      </c>
      <c r="U831" s="23">
        <v>0.71981058804845588</v>
      </c>
      <c r="V831" s="227"/>
      <c r="W831" s="228"/>
      <c r="X831" s="228"/>
      <c r="Y831" s="228"/>
      <c r="Z831" s="228"/>
      <c r="AA831" s="228"/>
      <c r="AB831" s="228"/>
      <c r="AC831" s="228"/>
      <c r="AD831" s="228"/>
      <c r="AE831" s="228"/>
      <c r="AF831" s="228"/>
      <c r="AG831" s="228"/>
      <c r="AH831" s="228"/>
      <c r="AI831" s="228"/>
      <c r="AJ831" s="228"/>
      <c r="AK831" s="228"/>
      <c r="AL831" s="228"/>
      <c r="AM831" s="228"/>
      <c r="AN831" s="228"/>
      <c r="AO831" s="228"/>
      <c r="AP831" s="228"/>
      <c r="AQ831" s="228"/>
      <c r="AR831" s="228"/>
      <c r="AS831" s="228"/>
      <c r="AT831" s="228"/>
      <c r="AU831" s="228"/>
      <c r="AV831" s="228"/>
      <c r="AW831" s="228"/>
      <c r="AX831" s="228"/>
      <c r="AY831" s="228"/>
      <c r="AZ831" s="228"/>
      <c r="BA831" s="228"/>
      <c r="BB831" s="228"/>
      <c r="BC831" s="228"/>
      <c r="BD831" s="228"/>
      <c r="BE831" s="228"/>
      <c r="BF831" s="228"/>
      <c r="BG831" s="228"/>
      <c r="BH831" s="228"/>
      <c r="BI831" s="228"/>
      <c r="BJ831" s="228"/>
      <c r="BK831" s="228"/>
      <c r="BL831" s="228"/>
      <c r="BM831" s="54"/>
    </row>
    <row r="832" spans="1:65">
      <c r="A832" s="29"/>
      <c r="B832" s="3" t="s">
        <v>86</v>
      </c>
      <c r="C832" s="28"/>
      <c r="D832" s="13">
        <v>4.0761403074070354E-3</v>
      </c>
      <c r="E832" s="13">
        <v>6.8401842441618232E-2</v>
      </c>
      <c r="F832" s="13">
        <v>1.2673778870405099E-2</v>
      </c>
      <c r="G832" s="13">
        <v>1.4571483875222316E-2</v>
      </c>
      <c r="H832" s="13">
        <v>4.6585830303265512E-3</v>
      </c>
      <c r="I832" s="13">
        <v>1.4858073300978087E-2</v>
      </c>
      <c r="J832" s="13">
        <v>3.2308244316886794E-2</v>
      </c>
      <c r="K832" s="13">
        <v>1.321391406874339E-2</v>
      </c>
      <c r="L832" s="13">
        <v>8.8307467978324828E-3</v>
      </c>
      <c r="M832" s="13">
        <v>8.5065856228098563E-3</v>
      </c>
      <c r="N832" s="13">
        <v>1.216181473942524E-2</v>
      </c>
      <c r="O832" s="13">
        <v>1.9136245999523988E-2</v>
      </c>
      <c r="P832" s="13">
        <v>2.2566545352992944E-2</v>
      </c>
      <c r="Q832" s="13">
        <v>6.5242830228112569E-3</v>
      </c>
      <c r="R832" s="13">
        <v>9.5714284757440638E-3</v>
      </c>
      <c r="S832" s="13">
        <v>2.5805567268337007E-2</v>
      </c>
      <c r="T832" s="13">
        <v>2.2246510511497843E-3</v>
      </c>
      <c r="U832" s="13">
        <v>1.5085224354974459E-2</v>
      </c>
      <c r="V832" s="145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3" t="s">
        <v>271</v>
      </c>
      <c r="C833" s="28"/>
      <c r="D833" s="13">
        <v>-2.9271182575798638E-2</v>
      </c>
      <c r="E833" s="13">
        <v>6.9531875044559488E-2</v>
      </c>
      <c r="F833" s="13">
        <v>8.4404353624853989E-3</v>
      </c>
      <c r="G833" s="13">
        <v>2.0147613458710856E-2</v>
      </c>
      <c r="H833" s="13">
        <v>0.22640294698213514</v>
      </c>
      <c r="I833" s="13">
        <v>-1.78402800688644E-2</v>
      </c>
      <c r="J833" s="13">
        <v>9.2669955647719071E-2</v>
      </c>
      <c r="K833" s="13">
        <v>5.2022909573212983E-2</v>
      </c>
      <c r="L833" s="13">
        <v>1.7384857565796441E-2</v>
      </c>
      <c r="M833" s="13">
        <v>1.5796272927370625E-2</v>
      </c>
      <c r="N833" s="13">
        <v>5.3204661901751216E-4</v>
      </c>
      <c r="O833" s="13">
        <v>-1.5867038999535121E-2</v>
      </c>
      <c r="P833" s="13">
        <v>-5.1684039757068145E-2</v>
      </c>
      <c r="Q833" s="13">
        <v>-1.3664048524995032E-3</v>
      </c>
      <c r="R833" s="13">
        <v>-1.1946758140539693E-3</v>
      </c>
      <c r="S833" s="13">
        <v>-7.8391037365137528E-3</v>
      </c>
      <c r="T833" s="13">
        <v>1.4256036517070525E-2</v>
      </c>
      <c r="U833" s="13">
        <v>-1.1287023090871262E-2</v>
      </c>
      <c r="V833" s="145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45" t="s">
        <v>272</v>
      </c>
      <c r="C834" s="46"/>
      <c r="D834" s="44">
        <v>1.45</v>
      </c>
      <c r="E834" s="44">
        <v>2.79</v>
      </c>
      <c r="F834" s="44">
        <v>0.17</v>
      </c>
      <c r="G834" s="44">
        <v>0.67</v>
      </c>
      <c r="H834" s="44">
        <v>9.52</v>
      </c>
      <c r="I834" s="44">
        <v>0.96</v>
      </c>
      <c r="J834" s="44">
        <v>3.78</v>
      </c>
      <c r="K834" s="44">
        <v>2.04</v>
      </c>
      <c r="L834" s="44">
        <v>0.55000000000000004</v>
      </c>
      <c r="M834" s="44">
        <v>0.49</v>
      </c>
      <c r="N834" s="44">
        <v>0.17</v>
      </c>
      <c r="O834" s="44">
        <v>0.87</v>
      </c>
      <c r="P834" s="44">
        <v>2.41</v>
      </c>
      <c r="Q834" s="44">
        <v>0.25</v>
      </c>
      <c r="R834" s="44">
        <v>0.24</v>
      </c>
      <c r="S834" s="44">
        <v>0.53</v>
      </c>
      <c r="T834" s="44">
        <v>0.42</v>
      </c>
      <c r="U834" s="44">
        <v>0.68</v>
      </c>
      <c r="V834" s="145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B835" s="3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BM835" s="53"/>
    </row>
    <row r="836" spans="1:65" ht="15">
      <c r="B836" s="8" t="s">
        <v>592</v>
      </c>
      <c r="BM836" s="27" t="s">
        <v>66</v>
      </c>
    </row>
    <row r="837" spans="1:65" ht="15">
      <c r="A837" s="24" t="s">
        <v>12</v>
      </c>
      <c r="B837" s="18" t="s">
        <v>117</v>
      </c>
      <c r="C837" s="15" t="s">
        <v>118</v>
      </c>
      <c r="D837" s="16" t="s">
        <v>240</v>
      </c>
      <c r="E837" s="17" t="s">
        <v>240</v>
      </c>
      <c r="F837" s="17" t="s">
        <v>240</v>
      </c>
      <c r="G837" s="17" t="s">
        <v>240</v>
      </c>
      <c r="H837" s="17" t="s">
        <v>240</v>
      </c>
      <c r="I837" s="17" t="s">
        <v>240</v>
      </c>
      <c r="J837" s="17" t="s">
        <v>240</v>
      </c>
      <c r="K837" s="17" t="s">
        <v>240</v>
      </c>
      <c r="L837" s="17" t="s">
        <v>240</v>
      </c>
      <c r="M837" s="17" t="s">
        <v>240</v>
      </c>
      <c r="N837" s="17" t="s">
        <v>240</v>
      </c>
      <c r="O837" s="17" t="s">
        <v>240</v>
      </c>
      <c r="P837" s="145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</v>
      </c>
    </row>
    <row r="838" spans="1:65">
      <c r="A838" s="29"/>
      <c r="B838" s="19" t="s">
        <v>241</v>
      </c>
      <c r="C838" s="9" t="s">
        <v>241</v>
      </c>
      <c r="D838" s="143" t="s">
        <v>243</v>
      </c>
      <c r="E838" s="144" t="s">
        <v>247</v>
      </c>
      <c r="F838" s="144" t="s">
        <v>248</v>
      </c>
      <c r="G838" s="144" t="s">
        <v>249</v>
      </c>
      <c r="H838" s="144" t="s">
        <v>251</v>
      </c>
      <c r="I838" s="144" t="s">
        <v>253</v>
      </c>
      <c r="J838" s="144" t="s">
        <v>254</v>
      </c>
      <c r="K838" s="144" t="s">
        <v>257</v>
      </c>
      <c r="L838" s="144" t="s">
        <v>258</v>
      </c>
      <c r="M838" s="144" t="s">
        <v>259</v>
      </c>
      <c r="N838" s="144" t="s">
        <v>260</v>
      </c>
      <c r="O838" s="144" t="s">
        <v>285</v>
      </c>
      <c r="P838" s="145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 t="s">
        <v>3</v>
      </c>
    </row>
    <row r="839" spans="1:65">
      <c r="A839" s="29"/>
      <c r="B839" s="19"/>
      <c r="C839" s="9"/>
      <c r="D839" s="10" t="s">
        <v>308</v>
      </c>
      <c r="E839" s="11" t="s">
        <v>103</v>
      </c>
      <c r="F839" s="11" t="s">
        <v>103</v>
      </c>
      <c r="G839" s="11" t="s">
        <v>99</v>
      </c>
      <c r="H839" s="11" t="s">
        <v>103</v>
      </c>
      <c r="I839" s="11" t="s">
        <v>308</v>
      </c>
      <c r="J839" s="11" t="s">
        <v>103</v>
      </c>
      <c r="K839" s="11" t="s">
        <v>103</v>
      </c>
      <c r="L839" s="11" t="s">
        <v>308</v>
      </c>
      <c r="M839" s="11" t="s">
        <v>100</v>
      </c>
      <c r="N839" s="11" t="s">
        <v>99</v>
      </c>
      <c r="O839" s="11" t="s">
        <v>308</v>
      </c>
      <c r="P839" s="145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2</v>
      </c>
    </row>
    <row r="840" spans="1:65">
      <c r="A840" s="29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145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2</v>
      </c>
    </row>
    <row r="841" spans="1:65">
      <c r="A841" s="29"/>
      <c r="B841" s="18">
        <v>1</v>
      </c>
      <c r="C841" s="14">
        <v>1</v>
      </c>
      <c r="D841" s="21">
        <v>1.6</v>
      </c>
      <c r="E841" s="140" t="s">
        <v>108</v>
      </c>
      <c r="F841" s="21">
        <v>1.7225929753515254</v>
      </c>
      <c r="G841" s="21">
        <v>2.25</v>
      </c>
      <c r="H841" s="21">
        <v>1.6</v>
      </c>
      <c r="I841" s="21">
        <v>1.9</v>
      </c>
      <c r="J841" s="21">
        <v>1.6</v>
      </c>
      <c r="K841" s="21">
        <v>1.7</v>
      </c>
      <c r="L841" s="21">
        <v>1.65</v>
      </c>
      <c r="M841" s="21">
        <v>1.8131262297418214</v>
      </c>
      <c r="N841" s="21">
        <v>1.33</v>
      </c>
      <c r="O841" s="21">
        <v>1.9</v>
      </c>
      <c r="P841" s="145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>
        <v>1</v>
      </c>
      <c r="C842" s="9">
        <v>2</v>
      </c>
      <c r="D842" s="11">
        <v>1.6</v>
      </c>
      <c r="E842" s="141" t="s">
        <v>108</v>
      </c>
      <c r="F842" s="11">
        <v>1.6462478668247611</v>
      </c>
      <c r="G842" s="11">
        <v>2.0099999999999998</v>
      </c>
      <c r="H842" s="11">
        <v>1.6</v>
      </c>
      <c r="I842" s="11">
        <v>1.8</v>
      </c>
      <c r="J842" s="11">
        <v>1.7</v>
      </c>
      <c r="K842" s="11">
        <v>1.7</v>
      </c>
      <c r="L842" s="11">
        <v>1.64</v>
      </c>
      <c r="M842" s="11">
        <v>1.9704287819773942</v>
      </c>
      <c r="N842" s="11">
        <v>1.91</v>
      </c>
      <c r="O842" s="11">
        <v>1.8</v>
      </c>
      <c r="P842" s="145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e">
        <v>#N/A</v>
      </c>
    </row>
    <row r="843" spans="1:65">
      <c r="A843" s="29"/>
      <c r="B843" s="19">
        <v>1</v>
      </c>
      <c r="C843" s="9">
        <v>3</v>
      </c>
      <c r="D843" s="11">
        <v>1.7</v>
      </c>
      <c r="E843" s="141" t="s">
        <v>108</v>
      </c>
      <c r="F843" s="11">
        <v>1.6392133581800183</v>
      </c>
      <c r="G843" s="11">
        <v>2.1</v>
      </c>
      <c r="H843" s="11">
        <v>1.5</v>
      </c>
      <c r="I843" s="11">
        <v>1.7</v>
      </c>
      <c r="J843" s="11">
        <v>1.7</v>
      </c>
      <c r="K843" s="11">
        <v>1.7</v>
      </c>
      <c r="L843" s="11">
        <v>1.68</v>
      </c>
      <c r="M843" s="146">
        <v>2.2123738734545584</v>
      </c>
      <c r="N843" s="11">
        <v>1.61</v>
      </c>
      <c r="O843" s="11">
        <v>1.7</v>
      </c>
      <c r="P843" s="145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16</v>
      </c>
    </row>
    <row r="844" spans="1:65">
      <c r="A844" s="29"/>
      <c r="B844" s="19">
        <v>1</v>
      </c>
      <c r="C844" s="9">
        <v>4</v>
      </c>
      <c r="D844" s="11">
        <v>1.6</v>
      </c>
      <c r="E844" s="141" t="s">
        <v>108</v>
      </c>
      <c r="F844" s="11">
        <v>1.7591103511102624</v>
      </c>
      <c r="G844" s="11">
        <v>2.09</v>
      </c>
      <c r="H844" s="11">
        <v>1.4</v>
      </c>
      <c r="I844" s="11">
        <v>1.9</v>
      </c>
      <c r="J844" s="11">
        <v>1.6</v>
      </c>
      <c r="K844" s="11">
        <v>1.7</v>
      </c>
      <c r="L844" s="11">
        <v>1.62</v>
      </c>
      <c r="M844" s="11">
        <v>1.9498932255121979</v>
      </c>
      <c r="N844" s="11">
        <v>1.78</v>
      </c>
      <c r="O844" s="11">
        <v>2</v>
      </c>
      <c r="P844" s="145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1.7314425001190612</v>
      </c>
    </row>
    <row r="845" spans="1:65">
      <c r="A845" s="29"/>
      <c r="B845" s="19">
        <v>1</v>
      </c>
      <c r="C845" s="9">
        <v>5</v>
      </c>
      <c r="D845" s="11">
        <v>1.7</v>
      </c>
      <c r="E845" s="141" t="s">
        <v>108</v>
      </c>
      <c r="F845" s="11">
        <v>1.8046277599880081</v>
      </c>
      <c r="G845" s="11">
        <v>1.46</v>
      </c>
      <c r="H845" s="11">
        <v>1.6</v>
      </c>
      <c r="I845" s="11">
        <v>1.8</v>
      </c>
      <c r="J845" s="11">
        <v>1.6</v>
      </c>
      <c r="K845" s="11">
        <v>1.7</v>
      </c>
      <c r="L845" s="11">
        <v>1.67</v>
      </c>
      <c r="M845" s="11">
        <v>1.9678876343705203</v>
      </c>
      <c r="N845" s="11">
        <v>1.51</v>
      </c>
      <c r="O845" s="11">
        <v>1.9</v>
      </c>
      <c r="P845" s="145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111</v>
      </c>
    </row>
    <row r="846" spans="1:65">
      <c r="A846" s="29"/>
      <c r="B846" s="19">
        <v>1</v>
      </c>
      <c r="C846" s="9">
        <v>6</v>
      </c>
      <c r="D846" s="11">
        <v>1.7</v>
      </c>
      <c r="E846" s="141" t="s">
        <v>108</v>
      </c>
      <c r="F846" s="11">
        <v>1.6259385852509001</v>
      </c>
      <c r="G846" s="11">
        <v>1.45</v>
      </c>
      <c r="H846" s="11">
        <v>1.5</v>
      </c>
      <c r="I846" s="11">
        <v>1.8</v>
      </c>
      <c r="J846" s="11">
        <v>1.6</v>
      </c>
      <c r="K846" s="11">
        <v>1.7</v>
      </c>
      <c r="L846" s="11">
        <v>1.63</v>
      </c>
      <c r="M846" s="11">
        <v>2.0215592210252047</v>
      </c>
      <c r="N846" s="11">
        <v>1.82</v>
      </c>
      <c r="O846" s="11">
        <v>1.9</v>
      </c>
      <c r="P846" s="145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9"/>
      <c r="B847" s="20" t="s">
        <v>268</v>
      </c>
      <c r="C847" s="12"/>
      <c r="D847" s="22">
        <v>1.6499999999999997</v>
      </c>
      <c r="E847" s="22" t="s">
        <v>632</v>
      </c>
      <c r="F847" s="22">
        <v>1.6996218161175793</v>
      </c>
      <c r="G847" s="22">
        <v>1.8933333333333333</v>
      </c>
      <c r="H847" s="22">
        <v>1.5333333333333332</v>
      </c>
      <c r="I847" s="22">
        <v>1.8166666666666671</v>
      </c>
      <c r="J847" s="22">
        <v>1.6333333333333331</v>
      </c>
      <c r="K847" s="22">
        <v>1.7</v>
      </c>
      <c r="L847" s="22">
        <v>1.6483333333333334</v>
      </c>
      <c r="M847" s="22">
        <v>1.9892114943469494</v>
      </c>
      <c r="N847" s="22">
        <v>1.6600000000000001</v>
      </c>
      <c r="O847" s="22">
        <v>1.8666666666666669</v>
      </c>
      <c r="P847" s="145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9"/>
      <c r="B848" s="3" t="s">
        <v>269</v>
      </c>
      <c r="C848" s="28"/>
      <c r="D848" s="11">
        <v>1.65</v>
      </c>
      <c r="E848" s="11" t="s">
        <v>632</v>
      </c>
      <c r="F848" s="11">
        <v>1.6844204210881433</v>
      </c>
      <c r="G848" s="11">
        <v>2.0499999999999998</v>
      </c>
      <c r="H848" s="11">
        <v>1.55</v>
      </c>
      <c r="I848" s="11">
        <v>1.8</v>
      </c>
      <c r="J848" s="11">
        <v>1.6</v>
      </c>
      <c r="K848" s="11">
        <v>1.7</v>
      </c>
      <c r="L848" s="11">
        <v>1.645</v>
      </c>
      <c r="M848" s="11">
        <v>1.9691582081739574</v>
      </c>
      <c r="N848" s="11">
        <v>1.6950000000000001</v>
      </c>
      <c r="O848" s="11">
        <v>1.9</v>
      </c>
      <c r="P848" s="145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9"/>
      <c r="B849" s="3" t="s">
        <v>270</v>
      </c>
      <c r="C849" s="28"/>
      <c r="D849" s="23">
        <v>5.4772255750516537E-2</v>
      </c>
      <c r="E849" s="23" t="s">
        <v>632</v>
      </c>
      <c r="F849" s="23">
        <v>7.3511886065731405E-2</v>
      </c>
      <c r="G849" s="23">
        <v>0.34829106601614912</v>
      </c>
      <c r="H849" s="23">
        <v>8.1649658092772678E-2</v>
      </c>
      <c r="I849" s="23">
        <v>7.527726527090807E-2</v>
      </c>
      <c r="J849" s="23">
        <v>5.1639777949432163E-2</v>
      </c>
      <c r="K849" s="23">
        <v>0</v>
      </c>
      <c r="L849" s="23">
        <v>2.316606713852537E-2</v>
      </c>
      <c r="M849" s="23">
        <v>0.12977462528066944</v>
      </c>
      <c r="N849" s="23">
        <v>0.21743964679882838</v>
      </c>
      <c r="O849" s="23">
        <v>0.10327955589886445</v>
      </c>
      <c r="P849" s="145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3" t="s">
        <v>86</v>
      </c>
      <c r="C850" s="28"/>
      <c r="D850" s="13">
        <v>3.3195306515464575E-2</v>
      </c>
      <c r="E850" s="13" t="s">
        <v>632</v>
      </c>
      <c r="F850" s="13">
        <v>4.3251907788318174E-2</v>
      </c>
      <c r="G850" s="13">
        <v>0.18395654895219143</v>
      </c>
      <c r="H850" s="13">
        <v>5.3249777017025664E-2</v>
      </c>
      <c r="I850" s="13">
        <v>4.1437026754628285E-2</v>
      </c>
      <c r="J850" s="13">
        <v>3.1616190581285002E-2</v>
      </c>
      <c r="K850" s="13">
        <v>0</v>
      </c>
      <c r="L850" s="13">
        <v>1.4054236888893045E-2</v>
      </c>
      <c r="M850" s="13">
        <v>6.5239229538674046E-2</v>
      </c>
      <c r="N850" s="13">
        <v>0.13098773903543878</v>
      </c>
      <c r="O850" s="13">
        <v>5.5328333517248807E-2</v>
      </c>
      <c r="P850" s="145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3" t="s">
        <v>271</v>
      </c>
      <c r="C851" s="28"/>
      <c r="D851" s="13">
        <v>-4.7037369195604972E-2</v>
      </c>
      <c r="E851" s="13" t="s">
        <v>632</v>
      </c>
      <c r="F851" s="13">
        <v>-1.837813499396812E-2</v>
      </c>
      <c r="G851" s="13">
        <v>9.3500554135144354E-2</v>
      </c>
      <c r="H851" s="13">
        <v>-0.11441856531308736</v>
      </c>
      <c r="I851" s="13">
        <v>4.9221482400799044E-2</v>
      </c>
      <c r="J851" s="13">
        <v>-5.6663254355245218E-2</v>
      </c>
      <c r="K851" s="13">
        <v>-1.8159713716683679E-2</v>
      </c>
      <c r="L851" s="13">
        <v>-4.799995771156873E-2</v>
      </c>
      <c r="M851" s="13">
        <v>0.14887528416921891</v>
      </c>
      <c r="N851" s="13">
        <v>-4.1261838099820425E-2</v>
      </c>
      <c r="O851" s="13">
        <v>7.8099137879720004E-2</v>
      </c>
      <c r="P851" s="145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45" t="s">
        <v>272</v>
      </c>
      <c r="C852" s="46"/>
      <c r="D852" s="44">
        <v>0.22</v>
      </c>
      <c r="E852" s="44">
        <v>5</v>
      </c>
      <c r="F852" s="44">
        <v>0.15</v>
      </c>
      <c r="G852" s="44">
        <v>1.57</v>
      </c>
      <c r="H852" s="44">
        <v>1.08</v>
      </c>
      <c r="I852" s="44">
        <v>1.01</v>
      </c>
      <c r="J852" s="44">
        <v>0.34</v>
      </c>
      <c r="K852" s="44">
        <v>0.15</v>
      </c>
      <c r="L852" s="44">
        <v>0.23</v>
      </c>
      <c r="M852" s="44">
        <v>2.2799999999999998</v>
      </c>
      <c r="N852" s="44">
        <v>0.15</v>
      </c>
      <c r="O852" s="44">
        <v>1.37</v>
      </c>
      <c r="P852" s="145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B853" s="3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BM853" s="53"/>
    </row>
    <row r="854" spans="1:65" ht="15">
      <c r="B854" s="8" t="s">
        <v>593</v>
      </c>
      <c r="BM854" s="27" t="s">
        <v>274</v>
      </c>
    </row>
    <row r="855" spans="1:65" ht="15">
      <c r="A855" s="24" t="s">
        <v>15</v>
      </c>
      <c r="B855" s="18" t="s">
        <v>117</v>
      </c>
      <c r="C855" s="15" t="s">
        <v>118</v>
      </c>
      <c r="D855" s="16" t="s">
        <v>240</v>
      </c>
      <c r="E855" s="17" t="s">
        <v>240</v>
      </c>
      <c r="F855" s="17" t="s">
        <v>240</v>
      </c>
      <c r="G855" s="17" t="s">
        <v>240</v>
      </c>
      <c r="H855" s="17" t="s">
        <v>240</v>
      </c>
      <c r="I855" s="17" t="s">
        <v>240</v>
      </c>
      <c r="J855" s="17" t="s">
        <v>240</v>
      </c>
      <c r="K855" s="17" t="s">
        <v>240</v>
      </c>
      <c r="L855" s="17" t="s">
        <v>240</v>
      </c>
      <c r="M855" s="17" t="s">
        <v>240</v>
      </c>
      <c r="N855" s="17" t="s">
        <v>240</v>
      </c>
      <c r="O855" s="17" t="s">
        <v>240</v>
      </c>
      <c r="P855" s="145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</v>
      </c>
    </row>
    <row r="856" spans="1:65">
      <c r="A856" s="29"/>
      <c r="B856" s="19" t="s">
        <v>241</v>
      </c>
      <c r="C856" s="9" t="s">
        <v>241</v>
      </c>
      <c r="D856" s="143" t="s">
        <v>243</v>
      </c>
      <c r="E856" s="144" t="s">
        <v>245</v>
      </c>
      <c r="F856" s="144" t="s">
        <v>247</v>
      </c>
      <c r="G856" s="144" t="s">
        <v>249</v>
      </c>
      <c r="H856" s="144" t="s">
        <v>251</v>
      </c>
      <c r="I856" s="144" t="s">
        <v>254</v>
      </c>
      <c r="J856" s="144" t="s">
        <v>257</v>
      </c>
      <c r="K856" s="144" t="s">
        <v>258</v>
      </c>
      <c r="L856" s="144" t="s">
        <v>259</v>
      </c>
      <c r="M856" s="144" t="s">
        <v>260</v>
      </c>
      <c r="N856" s="144" t="s">
        <v>283</v>
      </c>
      <c r="O856" s="144" t="s">
        <v>285</v>
      </c>
      <c r="P856" s="145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 t="s">
        <v>3</v>
      </c>
    </row>
    <row r="857" spans="1:65">
      <c r="A857" s="29"/>
      <c r="B857" s="19"/>
      <c r="C857" s="9"/>
      <c r="D857" s="10" t="s">
        <v>308</v>
      </c>
      <c r="E857" s="11" t="s">
        <v>103</v>
      </c>
      <c r="F857" s="11" t="s">
        <v>103</v>
      </c>
      <c r="G857" s="11" t="s">
        <v>103</v>
      </c>
      <c r="H857" s="11" t="s">
        <v>103</v>
      </c>
      <c r="I857" s="11" t="s">
        <v>103</v>
      </c>
      <c r="J857" s="11" t="s">
        <v>103</v>
      </c>
      <c r="K857" s="11" t="s">
        <v>308</v>
      </c>
      <c r="L857" s="11" t="s">
        <v>100</v>
      </c>
      <c r="M857" s="11" t="s">
        <v>99</v>
      </c>
      <c r="N857" s="11" t="s">
        <v>103</v>
      </c>
      <c r="O857" s="11" t="s">
        <v>308</v>
      </c>
      <c r="P857" s="145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2</v>
      </c>
    </row>
    <row r="858" spans="1:65">
      <c r="A858" s="29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145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2</v>
      </c>
    </row>
    <row r="859" spans="1:65">
      <c r="A859" s="29"/>
      <c r="B859" s="18">
        <v>1</v>
      </c>
      <c r="C859" s="14">
        <v>1</v>
      </c>
      <c r="D859" s="21">
        <v>0.7</v>
      </c>
      <c r="E859" s="140" t="s">
        <v>95</v>
      </c>
      <c r="F859" s="140" t="s">
        <v>218</v>
      </c>
      <c r="G859" s="140">
        <v>13</v>
      </c>
      <c r="H859" s="140" t="s">
        <v>109</v>
      </c>
      <c r="I859" s="140" t="s">
        <v>96</v>
      </c>
      <c r="J859" s="21">
        <v>1</v>
      </c>
      <c r="K859" s="21">
        <v>0.9</v>
      </c>
      <c r="L859" s="21">
        <v>1.4162099286234999</v>
      </c>
      <c r="M859" s="139">
        <v>1.4</v>
      </c>
      <c r="N859" s="140" t="s">
        <v>95</v>
      </c>
      <c r="O859" s="21">
        <v>2</v>
      </c>
      <c r="P859" s="145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>
        <v>1</v>
      </c>
      <c r="C860" s="9">
        <v>2</v>
      </c>
      <c r="D860" s="11">
        <v>0.7</v>
      </c>
      <c r="E860" s="141" t="s">
        <v>95</v>
      </c>
      <c r="F860" s="141" t="s">
        <v>218</v>
      </c>
      <c r="G860" s="141">
        <v>13</v>
      </c>
      <c r="H860" s="141" t="s">
        <v>109</v>
      </c>
      <c r="I860" s="141" t="s">
        <v>96</v>
      </c>
      <c r="J860" s="11">
        <v>1</v>
      </c>
      <c r="K860" s="11">
        <v>0.9</v>
      </c>
      <c r="L860" s="11">
        <v>1.5440187006533241</v>
      </c>
      <c r="M860" s="11">
        <v>0.9</v>
      </c>
      <c r="N860" s="141" t="s">
        <v>95</v>
      </c>
      <c r="O860" s="146">
        <v>3</v>
      </c>
      <c r="P860" s="145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11</v>
      </c>
    </row>
    <row r="861" spans="1:65">
      <c r="A861" s="29"/>
      <c r="B861" s="19">
        <v>1</v>
      </c>
      <c r="C861" s="9">
        <v>3</v>
      </c>
      <c r="D861" s="11">
        <v>0.6</v>
      </c>
      <c r="E861" s="141" t="s">
        <v>95</v>
      </c>
      <c r="F861" s="141" t="s">
        <v>218</v>
      </c>
      <c r="G861" s="141">
        <v>13</v>
      </c>
      <c r="H861" s="141" t="s">
        <v>109</v>
      </c>
      <c r="I861" s="141" t="s">
        <v>96</v>
      </c>
      <c r="J861" s="11">
        <v>1</v>
      </c>
      <c r="K861" s="11">
        <v>1</v>
      </c>
      <c r="L861" s="11">
        <v>1.4235399742028201</v>
      </c>
      <c r="M861" s="11">
        <v>0.9</v>
      </c>
      <c r="N861" s="141" t="s">
        <v>95</v>
      </c>
      <c r="O861" s="11">
        <v>2</v>
      </c>
      <c r="P861" s="145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16</v>
      </c>
    </row>
    <row r="862" spans="1:65">
      <c r="A862" s="29"/>
      <c r="B862" s="19">
        <v>1</v>
      </c>
      <c r="C862" s="9">
        <v>4</v>
      </c>
      <c r="D862" s="11">
        <v>0.6</v>
      </c>
      <c r="E862" s="141" t="s">
        <v>95</v>
      </c>
      <c r="F862" s="141">
        <v>252</v>
      </c>
      <c r="G862" s="141">
        <v>12</v>
      </c>
      <c r="H862" s="141" t="s">
        <v>109</v>
      </c>
      <c r="I862" s="141" t="s">
        <v>96</v>
      </c>
      <c r="J862" s="11">
        <v>1</v>
      </c>
      <c r="K862" s="11">
        <v>0.9</v>
      </c>
      <c r="L862" s="11">
        <v>1.51260447905877</v>
      </c>
      <c r="M862" s="11">
        <v>0.7</v>
      </c>
      <c r="N862" s="141" t="s">
        <v>95</v>
      </c>
      <c r="O862" s="11">
        <v>2</v>
      </c>
      <c r="P862" s="145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1.15052206683471</v>
      </c>
    </row>
    <row r="863" spans="1:65">
      <c r="A863" s="29"/>
      <c r="B863" s="19">
        <v>1</v>
      </c>
      <c r="C863" s="9">
        <v>5</v>
      </c>
      <c r="D863" s="11">
        <v>0.6</v>
      </c>
      <c r="E863" s="141" t="s">
        <v>95</v>
      </c>
      <c r="F863" s="141" t="s">
        <v>218</v>
      </c>
      <c r="G863" s="141">
        <v>12</v>
      </c>
      <c r="H863" s="141" t="s">
        <v>109</v>
      </c>
      <c r="I863" s="141" t="s">
        <v>96</v>
      </c>
      <c r="J863" s="11">
        <v>1</v>
      </c>
      <c r="K863" s="11">
        <v>0.9</v>
      </c>
      <c r="L863" s="11">
        <v>1.5701289643442389</v>
      </c>
      <c r="M863" s="11">
        <v>0.9</v>
      </c>
      <c r="N863" s="141" t="s">
        <v>95</v>
      </c>
      <c r="O863" s="11">
        <v>2</v>
      </c>
      <c r="P863" s="145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17</v>
      </c>
    </row>
    <row r="864" spans="1:65">
      <c r="A864" s="29"/>
      <c r="B864" s="19">
        <v>1</v>
      </c>
      <c r="C864" s="9">
        <v>6</v>
      </c>
      <c r="D864" s="11">
        <v>0.8</v>
      </c>
      <c r="E864" s="141" t="s">
        <v>95</v>
      </c>
      <c r="F864" s="141" t="s">
        <v>218</v>
      </c>
      <c r="G864" s="141">
        <v>13</v>
      </c>
      <c r="H864" s="141" t="s">
        <v>109</v>
      </c>
      <c r="I864" s="141" t="s">
        <v>96</v>
      </c>
      <c r="J864" s="11">
        <v>1</v>
      </c>
      <c r="K864" s="11">
        <v>0.9</v>
      </c>
      <c r="L864" s="11">
        <v>1.5322923591667561</v>
      </c>
      <c r="M864" s="11">
        <v>0.7</v>
      </c>
      <c r="N864" s="141" t="s">
        <v>95</v>
      </c>
      <c r="O864" s="11">
        <v>2</v>
      </c>
      <c r="P864" s="145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9"/>
      <c r="B865" s="20" t="s">
        <v>268</v>
      </c>
      <c r="C865" s="12"/>
      <c r="D865" s="22">
        <v>0.66666666666666663</v>
      </c>
      <c r="E865" s="22" t="s">
        <v>632</v>
      </c>
      <c r="F865" s="22">
        <v>252</v>
      </c>
      <c r="G865" s="22">
        <v>12.666666666666666</v>
      </c>
      <c r="H865" s="22" t="s">
        <v>632</v>
      </c>
      <c r="I865" s="22" t="s">
        <v>632</v>
      </c>
      <c r="J865" s="22">
        <v>1</v>
      </c>
      <c r="K865" s="22">
        <v>0.91666666666666663</v>
      </c>
      <c r="L865" s="22">
        <v>1.4997990676749016</v>
      </c>
      <c r="M865" s="22">
        <v>0.91666666666666663</v>
      </c>
      <c r="N865" s="22" t="s">
        <v>632</v>
      </c>
      <c r="O865" s="22">
        <v>2.1666666666666665</v>
      </c>
      <c r="P865" s="145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9"/>
      <c r="B866" s="3" t="s">
        <v>269</v>
      </c>
      <c r="C866" s="28"/>
      <c r="D866" s="11">
        <v>0.64999999999999991</v>
      </c>
      <c r="E866" s="11" t="s">
        <v>632</v>
      </c>
      <c r="F866" s="11">
        <v>252</v>
      </c>
      <c r="G866" s="11">
        <v>13</v>
      </c>
      <c r="H866" s="11" t="s">
        <v>632</v>
      </c>
      <c r="I866" s="11" t="s">
        <v>632</v>
      </c>
      <c r="J866" s="11">
        <v>1</v>
      </c>
      <c r="K866" s="11">
        <v>0.9</v>
      </c>
      <c r="L866" s="11">
        <v>1.522448419112763</v>
      </c>
      <c r="M866" s="11">
        <v>0.9</v>
      </c>
      <c r="N866" s="11" t="s">
        <v>632</v>
      </c>
      <c r="O866" s="11">
        <v>2</v>
      </c>
      <c r="P866" s="145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9"/>
      <c r="B867" s="3" t="s">
        <v>270</v>
      </c>
      <c r="C867" s="28"/>
      <c r="D867" s="23">
        <v>8.1649658092772456E-2</v>
      </c>
      <c r="E867" s="23" t="s">
        <v>632</v>
      </c>
      <c r="F867" s="23" t="s">
        <v>632</v>
      </c>
      <c r="G867" s="23">
        <v>0.51639777949432231</v>
      </c>
      <c r="H867" s="23" t="s">
        <v>632</v>
      </c>
      <c r="I867" s="23" t="s">
        <v>632</v>
      </c>
      <c r="J867" s="23">
        <v>0</v>
      </c>
      <c r="K867" s="23">
        <v>4.0824829046386291E-2</v>
      </c>
      <c r="L867" s="23">
        <v>6.469011727225267E-2</v>
      </c>
      <c r="M867" s="23">
        <v>0.25625508125043384</v>
      </c>
      <c r="N867" s="23" t="s">
        <v>632</v>
      </c>
      <c r="O867" s="23">
        <v>0.40824829046386274</v>
      </c>
      <c r="P867" s="145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9"/>
      <c r="B868" s="3" t="s">
        <v>86</v>
      </c>
      <c r="C868" s="28"/>
      <c r="D868" s="13">
        <v>0.12247448713915869</v>
      </c>
      <c r="E868" s="13" t="s">
        <v>632</v>
      </c>
      <c r="F868" s="13" t="s">
        <v>632</v>
      </c>
      <c r="G868" s="13">
        <v>4.0768245749551763E-2</v>
      </c>
      <c r="H868" s="13" t="s">
        <v>632</v>
      </c>
      <c r="I868" s="13" t="s">
        <v>632</v>
      </c>
      <c r="J868" s="13">
        <v>0</v>
      </c>
      <c r="K868" s="13">
        <v>4.4536177141512319E-2</v>
      </c>
      <c r="L868" s="13">
        <v>4.31325226602121E-2</v>
      </c>
      <c r="M868" s="13">
        <v>0.279550997727746</v>
      </c>
      <c r="N868" s="13" t="s">
        <v>632</v>
      </c>
      <c r="O868" s="13">
        <v>0.1884222879063982</v>
      </c>
      <c r="P868" s="145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9"/>
      <c r="B869" s="3" t="s">
        <v>271</v>
      </c>
      <c r="C869" s="28"/>
      <c r="D869" s="13">
        <v>-0.42055290734163431</v>
      </c>
      <c r="E869" s="13" t="s">
        <v>632</v>
      </c>
      <c r="F869" s="13">
        <v>218.03100102486223</v>
      </c>
      <c r="G869" s="13">
        <v>10.009494760508948</v>
      </c>
      <c r="H869" s="13" t="s">
        <v>632</v>
      </c>
      <c r="I869" s="13" t="s">
        <v>632</v>
      </c>
      <c r="J869" s="13">
        <v>-0.13082936101245146</v>
      </c>
      <c r="K869" s="13">
        <v>-0.20326024759474715</v>
      </c>
      <c r="L869" s="13">
        <v>0.30358131400392385</v>
      </c>
      <c r="M869" s="13">
        <v>-0.20326024759474715</v>
      </c>
      <c r="N869" s="13" t="s">
        <v>632</v>
      </c>
      <c r="O869" s="13">
        <v>0.88320305113968844</v>
      </c>
      <c r="P869" s="145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45" t="s">
        <v>272</v>
      </c>
      <c r="C870" s="46"/>
      <c r="D870" s="44">
        <v>0.73</v>
      </c>
      <c r="E870" s="44">
        <v>20.85</v>
      </c>
      <c r="F870" s="44">
        <v>20.99</v>
      </c>
      <c r="G870" s="44">
        <v>4.5199999999999996</v>
      </c>
      <c r="H870" s="44">
        <v>7.0000000000000007E-2</v>
      </c>
      <c r="I870" s="44">
        <v>1.17</v>
      </c>
      <c r="J870" s="44">
        <v>0.57999999999999996</v>
      </c>
      <c r="K870" s="44">
        <v>0.62</v>
      </c>
      <c r="L870" s="44">
        <v>0.36</v>
      </c>
      <c r="M870" s="44">
        <v>0.62</v>
      </c>
      <c r="N870" s="44">
        <v>20.85</v>
      </c>
      <c r="O870" s="44">
        <v>7.0000000000000007E-2</v>
      </c>
      <c r="P870" s="145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B871" s="3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BM871" s="53"/>
    </row>
    <row r="872" spans="1:65" ht="15">
      <c r="B872" s="8" t="s">
        <v>594</v>
      </c>
      <c r="BM872" s="27" t="s">
        <v>66</v>
      </c>
    </row>
    <row r="873" spans="1:65" ht="15">
      <c r="A873" s="24" t="s">
        <v>18</v>
      </c>
      <c r="B873" s="18" t="s">
        <v>117</v>
      </c>
      <c r="C873" s="15" t="s">
        <v>118</v>
      </c>
      <c r="D873" s="16" t="s">
        <v>240</v>
      </c>
      <c r="E873" s="17" t="s">
        <v>240</v>
      </c>
      <c r="F873" s="17" t="s">
        <v>240</v>
      </c>
      <c r="G873" s="17" t="s">
        <v>240</v>
      </c>
      <c r="H873" s="17" t="s">
        <v>240</v>
      </c>
      <c r="I873" s="17" t="s">
        <v>240</v>
      </c>
      <c r="J873" s="17" t="s">
        <v>240</v>
      </c>
      <c r="K873" s="17" t="s">
        <v>240</v>
      </c>
      <c r="L873" s="17" t="s">
        <v>240</v>
      </c>
      <c r="M873" s="17" t="s">
        <v>240</v>
      </c>
      <c r="N873" s="17" t="s">
        <v>240</v>
      </c>
      <c r="O873" s="17" t="s">
        <v>240</v>
      </c>
      <c r="P873" s="17" t="s">
        <v>240</v>
      </c>
      <c r="Q873" s="17" t="s">
        <v>240</v>
      </c>
      <c r="R873" s="145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1</v>
      </c>
    </row>
    <row r="874" spans="1:65">
      <c r="A874" s="29"/>
      <c r="B874" s="19" t="s">
        <v>241</v>
      </c>
      <c r="C874" s="9" t="s">
        <v>241</v>
      </c>
      <c r="D874" s="143" t="s">
        <v>243</v>
      </c>
      <c r="E874" s="144" t="s">
        <v>245</v>
      </c>
      <c r="F874" s="144" t="s">
        <v>247</v>
      </c>
      <c r="G874" s="144" t="s">
        <v>248</v>
      </c>
      <c r="H874" s="144" t="s">
        <v>249</v>
      </c>
      <c r="I874" s="144" t="s">
        <v>251</v>
      </c>
      <c r="J874" s="144" t="s">
        <v>254</v>
      </c>
      <c r="K874" s="144" t="s">
        <v>257</v>
      </c>
      <c r="L874" s="144" t="s">
        <v>258</v>
      </c>
      <c r="M874" s="144" t="s">
        <v>259</v>
      </c>
      <c r="N874" s="144" t="s">
        <v>260</v>
      </c>
      <c r="O874" s="144" t="s">
        <v>283</v>
      </c>
      <c r="P874" s="144" t="s">
        <v>285</v>
      </c>
      <c r="Q874" s="144" t="s">
        <v>261</v>
      </c>
      <c r="R874" s="145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 t="s">
        <v>3</v>
      </c>
    </row>
    <row r="875" spans="1:65">
      <c r="A875" s="29"/>
      <c r="B875" s="19"/>
      <c r="C875" s="9"/>
      <c r="D875" s="10" t="s">
        <v>308</v>
      </c>
      <c r="E875" s="11" t="s">
        <v>103</v>
      </c>
      <c r="F875" s="11" t="s">
        <v>103</v>
      </c>
      <c r="G875" s="11" t="s">
        <v>104</v>
      </c>
      <c r="H875" s="11" t="s">
        <v>103</v>
      </c>
      <c r="I875" s="11" t="s">
        <v>103</v>
      </c>
      <c r="J875" s="11" t="s">
        <v>103</v>
      </c>
      <c r="K875" s="11" t="s">
        <v>104</v>
      </c>
      <c r="L875" s="11" t="s">
        <v>308</v>
      </c>
      <c r="M875" s="11" t="s">
        <v>100</v>
      </c>
      <c r="N875" s="11" t="s">
        <v>99</v>
      </c>
      <c r="O875" s="11" t="s">
        <v>103</v>
      </c>
      <c r="P875" s="11" t="s">
        <v>308</v>
      </c>
      <c r="Q875" s="11" t="s">
        <v>104</v>
      </c>
      <c r="R875" s="145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0</v>
      </c>
    </row>
    <row r="876" spans="1:65">
      <c r="A876" s="29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145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0</v>
      </c>
    </row>
    <row r="877" spans="1:65">
      <c r="A877" s="29"/>
      <c r="B877" s="18">
        <v>1</v>
      </c>
      <c r="C877" s="14">
        <v>1</v>
      </c>
      <c r="D877" s="205">
        <v>233</v>
      </c>
      <c r="E877" s="205">
        <v>231</v>
      </c>
      <c r="F877" s="221">
        <v>218</v>
      </c>
      <c r="G877" s="205">
        <v>248.15052500000002</v>
      </c>
      <c r="H877" s="205">
        <v>232</v>
      </c>
      <c r="I877" s="221">
        <v>226</v>
      </c>
      <c r="J877" s="205">
        <v>243</v>
      </c>
      <c r="K877" s="205">
        <v>232</v>
      </c>
      <c r="L877" s="205">
        <v>234.5</v>
      </c>
      <c r="M877" s="205">
        <v>244.62375210911844</v>
      </c>
      <c r="N877" s="205">
        <v>239</v>
      </c>
      <c r="O877" s="205">
        <v>245.09325974738553</v>
      </c>
      <c r="P877" s="205">
        <v>233</v>
      </c>
      <c r="Q877" s="205">
        <v>236</v>
      </c>
      <c r="R877" s="207"/>
      <c r="S877" s="208"/>
      <c r="T877" s="208"/>
      <c r="U877" s="208"/>
      <c r="V877" s="208"/>
      <c r="W877" s="208"/>
      <c r="X877" s="208"/>
      <c r="Y877" s="208"/>
      <c r="Z877" s="208"/>
      <c r="AA877" s="208"/>
      <c r="AB877" s="208"/>
      <c r="AC877" s="208"/>
      <c r="AD877" s="208"/>
      <c r="AE877" s="208"/>
      <c r="AF877" s="208"/>
      <c r="AG877" s="208"/>
      <c r="AH877" s="208"/>
      <c r="AI877" s="208"/>
      <c r="AJ877" s="208"/>
      <c r="AK877" s="208"/>
      <c r="AL877" s="208"/>
      <c r="AM877" s="208"/>
      <c r="AN877" s="208"/>
      <c r="AO877" s="208"/>
      <c r="AP877" s="208"/>
      <c r="AQ877" s="208"/>
      <c r="AR877" s="208"/>
      <c r="AS877" s="208"/>
      <c r="AT877" s="208"/>
      <c r="AU877" s="208"/>
      <c r="AV877" s="208"/>
      <c r="AW877" s="208"/>
      <c r="AX877" s="208"/>
      <c r="AY877" s="208"/>
      <c r="AZ877" s="208"/>
      <c r="BA877" s="208"/>
      <c r="BB877" s="208"/>
      <c r="BC877" s="208"/>
      <c r="BD877" s="208"/>
      <c r="BE877" s="208"/>
      <c r="BF877" s="208"/>
      <c r="BG877" s="208"/>
      <c r="BH877" s="208"/>
      <c r="BI877" s="208"/>
      <c r="BJ877" s="208"/>
      <c r="BK877" s="208"/>
      <c r="BL877" s="208"/>
      <c r="BM877" s="209">
        <v>1</v>
      </c>
    </row>
    <row r="878" spans="1:65">
      <c r="A878" s="29"/>
      <c r="B878" s="19">
        <v>1</v>
      </c>
      <c r="C878" s="9">
        <v>2</v>
      </c>
      <c r="D878" s="211">
        <v>231</v>
      </c>
      <c r="E878" s="211">
        <v>238</v>
      </c>
      <c r="F878" s="222">
        <v>215</v>
      </c>
      <c r="G878" s="211">
        <v>247.00691000000003</v>
      </c>
      <c r="H878" s="211">
        <v>252</v>
      </c>
      <c r="I878" s="222">
        <v>222</v>
      </c>
      <c r="J878" s="211">
        <v>240</v>
      </c>
      <c r="K878" s="211">
        <v>231</v>
      </c>
      <c r="L878" s="211">
        <v>233.7</v>
      </c>
      <c r="M878" s="211">
        <v>235.40942851723022</v>
      </c>
      <c r="N878" s="211">
        <v>234</v>
      </c>
      <c r="O878" s="211">
        <v>245.23803110806128</v>
      </c>
      <c r="P878" s="211">
        <v>241</v>
      </c>
      <c r="Q878" s="211">
        <v>252</v>
      </c>
      <c r="R878" s="207"/>
      <c r="S878" s="208"/>
      <c r="T878" s="208"/>
      <c r="U878" s="208"/>
      <c r="V878" s="208"/>
      <c r="W878" s="208"/>
      <c r="X878" s="208"/>
      <c r="Y878" s="208"/>
      <c r="Z878" s="208"/>
      <c r="AA878" s="208"/>
      <c r="AB878" s="208"/>
      <c r="AC878" s="208"/>
      <c r="AD878" s="208"/>
      <c r="AE878" s="208"/>
      <c r="AF878" s="208"/>
      <c r="AG878" s="208"/>
      <c r="AH878" s="208"/>
      <c r="AI878" s="208"/>
      <c r="AJ878" s="208"/>
      <c r="AK878" s="208"/>
      <c r="AL878" s="208"/>
      <c r="AM878" s="208"/>
      <c r="AN878" s="208"/>
      <c r="AO878" s="208"/>
      <c r="AP878" s="208"/>
      <c r="AQ878" s="208"/>
      <c r="AR878" s="208"/>
      <c r="AS878" s="208"/>
      <c r="AT878" s="208"/>
      <c r="AU878" s="208"/>
      <c r="AV878" s="208"/>
      <c r="AW878" s="208"/>
      <c r="AX878" s="208"/>
      <c r="AY878" s="208"/>
      <c r="AZ878" s="208"/>
      <c r="BA878" s="208"/>
      <c r="BB878" s="208"/>
      <c r="BC878" s="208"/>
      <c r="BD878" s="208"/>
      <c r="BE878" s="208"/>
      <c r="BF878" s="208"/>
      <c r="BG878" s="208"/>
      <c r="BH878" s="208"/>
      <c r="BI878" s="208"/>
      <c r="BJ878" s="208"/>
      <c r="BK878" s="208"/>
      <c r="BL878" s="208"/>
      <c r="BM878" s="209">
        <v>20</v>
      </c>
    </row>
    <row r="879" spans="1:65">
      <c r="A879" s="29"/>
      <c r="B879" s="19">
        <v>1</v>
      </c>
      <c r="C879" s="9">
        <v>3</v>
      </c>
      <c r="D879" s="211">
        <v>230</v>
      </c>
      <c r="E879" s="211">
        <v>236</v>
      </c>
      <c r="F879" s="222">
        <v>216</v>
      </c>
      <c r="G879" s="211">
        <v>249.284085</v>
      </c>
      <c r="H879" s="211">
        <v>248</v>
      </c>
      <c r="I879" s="222">
        <v>215</v>
      </c>
      <c r="J879" s="211">
        <v>236</v>
      </c>
      <c r="K879" s="211">
        <v>239</v>
      </c>
      <c r="L879" s="211">
        <v>235.4</v>
      </c>
      <c r="M879" s="211">
        <v>234.28645927193944</v>
      </c>
      <c r="N879" s="211">
        <v>246.00000000000003</v>
      </c>
      <c r="O879" s="211">
        <v>238.52872826210233</v>
      </c>
      <c r="P879" s="211">
        <v>232</v>
      </c>
      <c r="Q879" s="211">
        <v>233</v>
      </c>
      <c r="R879" s="207"/>
      <c r="S879" s="208"/>
      <c r="T879" s="208"/>
      <c r="U879" s="208"/>
      <c r="V879" s="208"/>
      <c r="W879" s="208"/>
      <c r="X879" s="208"/>
      <c r="Y879" s="208"/>
      <c r="Z879" s="208"/>
      <c r="AA879" s="208"/>
      <c r="AB879" s="208"/>
      <c r="AC879" s="208"/>
      <c r="AD879" s="208"/>
      <c r="AE879" s="208"/>
      <c r="AF879" s="208"/>
      <c r="AG879" s="208"/>
      <c r="AH879" s="208"/>
      <c r="AI879" s="208"/>
      <c r="AJ879" s="208"/>
      <c r="AK879" s="208"/>
      <c r="AL879" s="208"/>
      <c r="AM879" s="208"/>
      <c r="AN879" s="208"/>
      <c r="AO879" s="208"/>
      <c r="AP879" s="208"/>
      <c r="AQ879" s="208"/>
      <c r="AR879" s="208"/>
      <c r="AS879" s="208"/>
      <c r="AT879" s="208"/>
      <c r="AU879" s="208"/>
      <c r="AV879" s="208"/>
      <c r="AW879" s="208"/>
      <c r="AX879" s="208"/>
      <c r="AY879" s="208"/>
      <c r="AZ879" s="208"/>
      <c r="BA879" s="208"/>
      <c r="BB879" s="208"/>
      <c r="BC879" s="208"/>
      <c r="BD879" s="208"/>
      <c r="BE879" s="208"/>
      <c r="BF879" s="208"/>
      <c r="BG879" s="208"/>
      <c r="BH879" s="208"/>
      <c r="BI879" s="208"/>
      <c r="BJ879" s="208"/>
      <c r="BK879" s="208"/>
      <c r="BL879" s="208"/>
      <c r="BM879" s="209">
        <v>16</v>
      </c>
    </row>
    <row r="880" spans="1:65">
      <c r="A880" s="29"/>
      <c r="B880" s="19">
        <v>1</v>
      </c>
      <c r="C880" s="9">
        <v>4</v>
      </c>
      <c r="D880" s="211">
        <v>233</v>
      </c>
      <c r="E880" s="211">
        <v>238</v>
      </c>
      <c r="F880" s="222">
        <v>217</v>
      </c>
      <c r="G880" s="211">
        <v>248.488935</v>
      </c>
      <c r="H880" s="211">
        <v>234</v>
      </c>
      <c r="I880" s="222">
        <v>218</v>
      </c>
      <c r="J880" s="211">
        <v>237</v>
      </c>
      <c r="K880" s="211">
        <v>240</v>
      </c>
      <c r="L880" s="211">
        <v>236.3</v>
      </c>
      <c r="M880" s="211">
        <v>234.89608483543313</v>
      </c>
      <c r="N880" s="211">
        <v>231</v>
      </c>
      <c r="O880" s="211">
        <v>243.19586390350352</v>
      </c>
      <c r="P880" s="211">
        <v>235</v>
      </c>
      <c r="Q880" s="211">
        <v>241</v>
      </c>
      <c r="R880" s="207"/>
      <c r="S880" s="208"/>
      <c r="T880" s="208"/>
      <c r="U880" s="208"/>
      <c r="V880" s="208"/>
      <c r="W880" s="208"/>
      <c r="X880" s="208"/>
      <c r="Y880" s="208"/>
      <c r="Z880" s="208"/>
      <c r="AA880" s="208"/>
      <c r="AB880" s="208"/>
      <c r="AC880" s="208"/>
      <c r="AD880" s="208"/>
      <c r="AE880" s="208"/>
      <c r="AF880" s="208"/>
      <c r="AG880" s="208"/>
      <c r="AH880" s="208"/>
      <c r="AI880" s="208"/>
      <c r="AJ880" s="208"/>
      <c r="AK880" s="208"/>
      <c r="AL880" s="208"/>
      <c r="AM880" s="208"/>
      <c r="AN880" s="208"/>
      <c r="AO880" s="208"/>
      <c r="AP880" s="208"/>
      <c r="AQ880" s="208"/>
      <c r="AR880" s="208"/>
      <c r="AS880" s="208"/>
      <c r="AT880" s="208"/>
      <c r="AU880" s="208"/>
      <c r="AV880" s="208"/>
      <c r="AW880" s="208"/>
      <c r="AX880" s="208"/>
      <c r="AY880" s="208"/>
      <c r="AZ880" s="208"/>
      <c r="BA880" s="208"/>
      <c r="BB880" s="208"/>
      <c r="BC880" s="208"/>
      <c r="BD880" s="208"/>
      <c r="BE880" s="208"/>
      <c r="BF880" s="208"/>
      <c r="BG880" s="208"/>
      <c r="BH880" s="208"/>
      <c r="BI880" s="208"/>
      <c r="BJ880" s="208"/>
      <c r="BK880" s="208"/>
      <c r="BL880" s="208"/>
      <c r="BM880" s="209">
        <v>239.03668706337942</v>
      </c>
    </row>
    <row r="881" spans="1:65">
      <c r="A881" s="29"/>
      <c r="B881" s="19">
        <v>1</v>
      </c>
      <c r="C881" s="9">
        <v>5</v>
      </c>
      <c r="D881" s="211">
        <v>229</v>
      </c>
      <c r="E881" s="211">
        <v>237</v>
      </c>
      <c r="F881" s="222">
        <v>215</v>
      </c>
      <c r="G881" s="211">
        <v>247.79096999999999</v>
      </c>
      <c r="H881" s="211">
        <v>248.99999999999997</v>
      </c>
      <c r="I881" s="222">
        <v>217</v>
      </c>
      <c r="J881" s="211">
        <v>238</v>
      </c>
      <c r="K881" s="211">
        <v>243</v>
      </c>
      <c r="L881" s="211">
        <v>239.8</v>
      </c>
      <c r="M881" s="211">
        <v>246.89200323607773</v>
      </c>
      <c r="N881" s="211">
        <v>231</v>
      </c>
      <c r="O881" s="211">
        <v>236.54664499355931</v>
      </c>
      <c r="P881" s="211">
        <v>238</v>
      </c>
      <c r="Q881" s="211">
        <v>244</v>
      </c>
      <c r="R881" s="207"/>
      <c r="S881" s="208"/>
      <c r="T881" s="208"/>
      <c r="U881" s="208"/>
      <c r="V881" s="208"/>
      <c r="W881" s="208"/>
      <c r="X881" s="208"/>
      <c r="Y881" s="208"/>
      <c r="Z881" s="208"/>
      <c r="AA881" s="208"/>
      <c r="AB881" s="208"/>
      <c r="AC881" s="208"/>
      <c r="AD881" s="208"/>
      <c r="AE881" s="208"/>
      <c r="AF881" s="208"/>
      <c r="AG881" s="208"/>
      <c r="AH881" s="208"/>
      <c r="AI881" s="208"/>
      <c r="AJ881" s="208"/>
      <c r="AK881" s="208"/>
      <c r="AL881" s="208"/>
      <c r="AM881" s="208"/>
      <c r="AN881" s="208"/>
      <c r="AO881" s="208"/>
      <c r="AP881" s="208"/>
      <c r="AQ881" s="208"/>
      <c r="AR881" s="208"/>
      <c r="AS881" s="208"/>
      <c r="AT881" s="208"/>
      <c r="AU881" s="208"/>
      <c r="AV881" s="208"/>
      <c r="AW881" s="208"/>
      <c r="AX881" s="208"/>
      <c r="AY881" s="208"/>
      <c r="AZ881" s="208"/>
      <c r="BA881" s="208"/>
      <c r="BB881" s="208"/>
      <c r="BC881" s="208"/>
      <c r="BD881" s="208"/>
      <c r="BE881" s="208"/>
      <c r="BF881" s="208"/>
      <c r="BG881" s="208"/>
      <c r="BH881" s="208"/>
      <c r="BI881" s="208"/>
      <c r="BJ881" s="208"/>
      <c r="BK881" s="208"/>
      <c r="BL881" s="208"/>
      <c r="BM881" s="209">
        <v>112</v>
      </c>
    </row>
    <row r="882" spans="1:65">
      <c r="A882" s="29"/>
      <c r="B882" s="19">
        <v>1</v>
      </c>
      <c r="C882" s="9">
        <v>6</v>
      </c>
      <c r="D882" s="211">
        <v>233</v>
      </c>
      <c r="E882" s="211">
        <v>232</v>
      </c>
      <c r="F882" s="222">
        <v>217</v>
      </c>
      <c r="G882" s="211">
        <v>246.00630000000001</v>
      </c>
      <c r="H882" s="211">
        <v>247</v>
      </c>
      <c r="I882" s="222">
        <v>217</v>
      </c>
      <c r="J882" s="211">
        <v>250</v>
      </c>
      <c r="K882" s="211">
        <v>242</v>
      </c>
      <c r="L882" s="211">
        <v>234.4</v>
      </c>
      <c r="M882" s="211">
        <v>249.86156841142139</v>
      </c>
      <c r="N882" s="211">
        <v>234</v>
      </c>
      <c r="O882" s="211">
        <v>247.24191916748507</v>
      </c>
      <c r="P882" s="211">
        <v>237</v>
      </c>
      <c r="Q882" s="211">
        <v>237</v>
      </c>
      <c r="R882" s="207"/>
      <c r="S882" s="208"/>
      <c r="T882" s="208"/>
      <c r="U882" s="208"/>
      <c r="V882" s="208"/>
      <c r="W882" s="208"/>
      <c r="X882" s="208"/>
      <c r="Y882" s="208"/>
      <c r="Z882" s="208"/>
      <c r="AA882" s="208"/>
      <c r="AB882" s="208"/>
      <c r="AC882" s="208"/>
      <c r="AD882" s="208"/>
      <c r="AE882" s="208"/>
      <c r="AF882" s="208"/>
      <c r="AG882" s="208"/>
      <c r="AH882" s="208"/>
      <c r="AI882" s="208"/>
      <c r="AJ882" s="208"/>
      <c r="AK882" s="208"/>
      <c r="AL882" s="208"/>
      <c r="AM882" s="208"/>
      <c r="AN882" s="208"/>
      <c r="AO882" s="208"/>
      <c r="AP882" s="208"/>
      <c r="AQ882" s="208"/>
      <c r="AR882" s="208"/>
      <c r="AS882" s="208"/>
      <c r="AT882" s="208"/>
      <c r="AU882" s="208"/>
      <c r="AV882" s="208"/>
      <c r="AW882" s="208"/>
      <c r="AX882" s="208"/>
      <c r="AY882" s="208"/>
      <c r="AZ882" s="208"/>
      <c r="BA882" s="208"/>
      <c r="BB882" s="208"/>
      <c r="BC882" s="208"/>
      <c r="BD882" s="208"/>
      <c r="BE882" s="208"/>
      <c r="BF882" s="208"/>
      <c r="BG882" s="208"/>
      <c r="BH882" s="208"/>
      <c r="BI882" s="208"/>
      <c r="BJ882" s="208"/>
      <c r="BK882" s="208"/>
      <c r="BL882" s="208"/>
      <c r="BM882" s="212"/>
    </row>
    <row r="883" spans="1:65">
      <c r="A883" s="29"/>
      <c r="B883" s="20" t="s">
        <v>268</v>
      </c>
      <c r="C883" s="12"/>
      <c r="D883" s="213">
        <v>231.5</v>
      </c>
      <c r="E883" s="213">
        <v>235.33333333333334</v>
      </c>
      <c r="F883" s="213">
        <v>216.33333333333334</v>
      </c>
      <c r="G883" s="213">
        <v>247.78795416666665</v>
      </c>
      <c r="H883" s="213">
        <v>243.66666666666666</v>
      </c>
      <c r="I883" s="213">
        <v>219.16666666666666</v>
      </c>
      <c r="J883" s="213">
        <v>240.66666666666666</v>
      </c>
      <c r="K883" s="213">
        <v>237.83333333333334</v>
      </c>
      <c r="L883" s="213">
        <v>235.68333333333337</v>
      </c>
      <c r="M883" s="213">
        <v>240.99488273020339</v>
      </c>
      <c r="N883" s="213">
        <v>235.83333333333334</v>
      </c>
      <c r="O883" s="213">
        <v>242.64074119701618</v>
      </c>
      <c r="P883" s="213">
        <v>236</v>
      </c>
      <c r="Q883" s="213">
        <v>240.5</v>
      </c>
      <c r="R883" s="207"/>
      <c r="S883" s="208"/>
      <c r="T883" s="208"/>
      <c r="U883" s="208"/>
      <c r="V883" s="208"/>
      <c r="W883" s="208"/>
      <c r="X883" s="208"/>
      <c r="Y883" s="208"/>
      <c r="Z883" s="208"/>
      <c r="AA883" s="208"/>
      <c r="AB883" s="208"/>
      <c r="AC883" s="208"/>
      <c r="AD883" s="208"/>
      <c r="AE883" s="208"/>
      <c r="AF883" s="208"/>
      <c r="AG883" s="208"/>
      <c r="AH883" s="208"/>
      <c r="AI883" s="208"/>
      <c r="AJ883" s="208"/>
      <c r="AK883" s="208"/>
      <c r="AL883" s="208"/>
      <c r="AM883" s="208"/>
      <c r="AN883" s="208"/>
      <c r="AO883" s="208"/>
      <c r="AP883" s="208"/>
      <c r="AQ883" s="208"/>
      <c r="AR883" s="208"/>
      <c r="AS883" s="208"/>
      <c r="AT883" s="208"/>
      <c r="AU883" s="208"/>
      <c r="AV883" s="208"/>
      <c r="AW883" s="208"/>
      <c r="AX883" s="208"/>
      <c r="AY883" s="208"/>
      <c r="AZ883" s="208"/>
      <c r="BA883" s="208"/>
      <c r="BB883" s="208"/>
      <c r="BC883" s="208"/>
      <c r="BD883" s="208"/>
      <c r="BE883" s="208"/>
      <c r="BF883" s="208"/>
      <c r="BG883" s="208"/>
      <c r="BH883" s="208"/>
      <c r="BI883" s="208"/>
      <c r="BJ883" s="208"/>
      <c r="BK883" s="208"/>
      <c r="BL883" s="208"/>
      <c r="BM883" s="212"/>
    </row>
    <row r="884" spans="1:65">
      <c r="A884" s="29"/>
      <c r="B884" s="3" t="s">
        <v>269</v>
      </c>
      <c r="C884" s="28"/>
      <c r="D884" s="211">
        <v>232</v>
      </c>
      <c r="E884" s="211">
        <v>236.5</v>
      </c>
      <c r="F884" s="211">
        <v>216.5</v>
      </c>
      <c r="G884" s="211">
        <v>247.97074750000002</v>
      </c>
      <c r="H884" s="211">
        <v>247.5</v>
      </c>
      <c r="I884" s="211">
        <v>217.5</v>
      </c>
      <c r="J884" s="211">
        <v>239</v>
      </c>
      <c r="K884" s="211">
        <v>239.5</v>
      </c>
      <c r="L884" s="211">
        <v>234.95</v>
      </c>
      <c r="M884" s="211">
        <v>240.01659031317433</v>
      </c>
      <c r="N884" s="211">
        <v>234</v>
      </c>
      <c r="O884" s="211">
        <v>244.14456182544453</v>
      </c>
      <c r="P884" s="211">
        <v>236</v>
      </c>
      <c r="Q884" s="211">
        <v>239</v>
      </c>
      <c r="R884" s="207"/>
      <c r="S884" s="208"/>
      <c r="T884" s="208"/>
      <c r="U884" s="208"/>
      <c r="V884" s="208"/>
      <c r="W884" s="208"/>
      <c r="X884" s="208"/>
      <c r="Y884" s="208"/>
      <c r="Z884" s="208"/>
      <c r="AA884" s="208"/>
      <c r="AB884" s="208"/>
      <c r="AC884" s="208"/>
      <c r="AD884" s="208"/>
      <c r="AE884" s="208"/>
      <c r="AF884" s="208"/>
      <c r="AG884" s="208"/>
      <c r="AH884" s="208"/>
      <c r="AI884" s="208"/>
      <c r="AJ884" s="208"/>
      <c r="AK884" s="208"/>
      <c r="AL884" s="208"/>
      <c r="AM884" s="208"/>
      <c r="AN884" s="208"/>
      <c r="AO884" s="208"/>
      <c r="AP884" s="208"/>
      <c r="AQ884" s="208"/>
      <c r="AR884" s="208"/>
      <c r="AS884" s="208"/>
      <c r="AT884" s="208"/>
      <c r="AU884" s="208"/>
      <c r="AV884" s="208"/>
      <c r="AW884" s="208"/>
      <c r="AX884" s="208"/>
      <c r="AY884" s="208"/>
      <c r="AZ884" s="208"/>
      <c r="BA884" s="208"/>
      <c r="BB884" s="208"/>
      <c r="BC884" s="208"/>
      <c r="BD884" s="208"/>
      <c r="BE884" s="208"/>
      <c r="BF884" s="208"/>
      <c r="BG884" s="208"/>
      <c r="BH884" s="208"/>
      <c r="BI884" s="208"/>
      <c r="BJ884" s="208"/>
      <c r="BK884" s="208"/>
      <c r="BL884" s="208"/>
      <c r="BM884" s="212"/>
    </row>
    <row r="885" spans="1:65">
      <c r="A885" s="29"/>
      <c r="B885" s="3" t="s">
        <v>270</v>
      </c>
      <c r="C885" s="28"/>
      <c r="D885" s="211">
        <v>1.7606816861659009</v>
      </c>
      <c r="E885" s="211">
        <v>3.0767948691238201</v>
      </c>
      <c r="F885" s="211">
        <v>1.2110601416389968</v>
      </c>
      <c r="G885" s="211">
        <v>1.1528720539132491</v>
      </c>
      <c r="H885" s="211">
        <v>8.4537959915452543</v>
      </c>
      <c r="I885" s="211">
        <v>4.0702170294305757</v>
      </c>
      <c r="J885" s="211">
        <v>5.2025634707004453</v>
      </c>
      <c r="K885" s="211">
        <v>5.1153364177409353</v>
      </c>
      <c r="L885" s="211">
        <v>2.2085440151073947</v>
      </c>
      <c r="M885" s="211">
        <v>6.9276030201131933</v>
      </c>
      <c r="N885" s="211">
        <v>5.7763887219149979</v>
      </c>
      <c r="O885" s="211">
        <v>4.2020571383786454</v>
      </c>
      <c r="P885" s="211">
        <v>3.3466401061363023</v>
      </c>
      <c r="Q885" s="211">
        <v>6.8337398253079549</v>
      </c>
      <c r="R885" s="207"/>
      <c r="S885" s="208"/>
      <c r="T885" s="208"/>
      <c r="U885" s="208"/>
      <c r="V885" s="208"/>
      <c r="W885" s="208"/>
      <c r="X885" s="208"/>
      <c r="Y885" s="208"/>
      <c r="Z885" s="208"/>
      <c r="AA885" s="208"/>
      <c r="AB885" s="208"/>
      <c r="AC885" s="208"/>
      <c r="AD885" s="208"/>
      <c r="AE885" s="208"/>
      <c r="AF885" s="208"/>
      <c r="AG885" s="208"/>
      <c r="AH885" s="208"/>
      <c r="AI885" s="208"/>
      <c r="AJ885" s="208"/>
      <c r="AK885" s="208"/>
      <c r="AL885" s="208"/>
      <c r="AM885" s="208"/>
      <c r="AN885" s="208"/>
      <c r="AO885" s="208"/>
      <c r="AP885" s="208"/>
      <c r="AQ885" s="208"/>
      <c r="AR885" s="208"/>
      <c r="AS885" s="208"/>
      <c r="AT885" s="208"/>
      <c r="AU885" s="208"/>
      <c r="AV885" s="208"/>
      <c r="AW885" s="208"/>
      <c r="AX885" s="208"/>
      <c r="AY885" s="208"/>
      <c r="AZ885" s="208"/>
      <c r="BA885" s="208"/>
      <c r="BB885" s="208"/>
      <c r="BC885" s="208"/>
      <c r="BD885" s="208"/>
      <c r="BE885" s="208"/>
      <c r="BF885" s="208"/>
      <c r="BG885" s="208"/>
      <c r="BH885" s="208"/>
      <c r="BI885" s="208"/>
      <c r="BJ885" s="208"/>
      <c r="BK885" s="208"/>
      <c r="BL885" s="208"/>
      <c r="BM885" s="212"/>
    </row>
    <row r="886" spans="1:65">
      <c r="A886" s="29"/>
      <c r="B886" s="3" t="s">
        <v>86</v>
      </c>
      <c r="C886" s="28"/>
      <c r="D886" s="13">
        <v>7.6055364413213861E-3</v>
      </c>
      <c r="E886" s="13">
        <v>1.3074199160582804E-2</v>
      </c>
      <c r="F886" s="13">
        <v>5.5981208396255625E-3</v>
      </c>
      <c r="G886" s="13">
        <v>4.6526557668651099E-3</v>
      </c>
      <c r="H886" s="13">
        <v>3.4694101196492154E-2</v>
      </c>
      <c r="I886" s="13">
        <v>1.8571332453675631E-2</v>
      </c>
      <c r="J886" s="13">
        <v>2.1617299739752543E-2</v>
      </c>
      <c r="K886" s="13">
        <v>2.1508071833528809E-2</v>
      </c>
      <c r="L886" s="13">
        <v>9.3708111807116658E-3</v>
      </c>
      <c r="M886" s="13">
        <v>2.8745851121945717E-2</v>
      </c>
      <c r="N886" s="13">
        <v>2.4493521082325078E-2</v>
      </c>
      <c r="O886" s="13">
        <v>1.7318019709504247E-2</v>
      </c>
      <c r="P886" s="13">
        <v>1.418067841583179E-2</v>
      </c>
      <c r="Q886" s="13">
        <v>2.8414718608349085E-2</v>
      </c>
      <c r="R886" s="145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9"/>
      <c r="B887" s="3" t="s">
        <v>271</v>
      </c>
      <c r="C887" s="28"/>
      <c r="D887" s="13">
        <v>-3.15294156556859E-2</v>
      </c>
      <c r="E887" s="13">
        <v>-1.5492825706140079E-2</v>
      </c>
      <c r="F887" s="13">
        <v>-9.4978532412584804E-2</v>
      </c>
      <c r="G887" s="13">
        <v>3.6610560541139314E-2</v>
      </c>
      <c r="H887" s="13">
        <v>1.9369326358090078E-2</v>
      </c>
      <c r="I887" s="13">
        <v>-8.3125400710746589E-2</v>
      </c>
      <c r="J887" s="13">
        <v>6.8189516149672613E-3</v>
      </c>
      <c r="K887" s="13">
        <v>-5.0341800868709541E-3</v>
      </c>
      <c r="L887" s="13">
        <v>-1.4028615319442217E-2</v>
      </c>
      <c r="M887" s="13">
        <v>8.1920298130000457E-3</v>
      </c>
      <c r="N887" s="13">
        <v>-1.3401096582286276E-2</v>
      </c>
      <c r="O887" s="13">
        <v>1.5077409990547519E-2</v>
      </c>
      <c r="P887" s="13">
        <v>-1.2703853541001675E-2</v>
      </c>
      <c r="Q887" s="13">
        <v>6.1217085736826604E-3</v>
      </c>
      <c r="R887" s="145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9"/>
      <c r="B888" s="45" t="s">
        <v>272</v>
      </c>
      <c r="C888" s="46"/>
      <c r="D888" s="44">
        <v>0.93</v>
      </c>
      <c r="E888" s="44">
        <v>0.27</v>
      </c>
      <c r="F888" s="44">
        <v>3.55</v>
      </c>
      <c r="G888" s="44">
        <v>1.87</v>
      </c>
      <c r="H888" s="44">
        <v>1.1599999999999999</v>
      </c>
      <c r="I888" s="44">
        <v>3.06</v>
      </c>
      <c r="J888" s="44">
        <v>0.65</v>
      </c>
      <c r="K888" s="44">
        <v>0.16</v>
      </c>
      <c r="L888" s="44">
        <v>0.21</v>
      </c>
      <c r="M888" s="44">
        <v>0.7</v>
      </c>
      <c r="N888" s="44">
        <v>0.19</v>
      </c>
      <c r="O888" s="44">
        <v>0.99</v>
      </c>
      <c r="P888" s="44">
        <v>0.16</v>
      </c>
      <c r="Q888" s="44">
        <v>0.62</v>
      </c>
      <c r="R888" s="145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B889" s="3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BM889" s="53"/>
    </row>
    <row r="890" spans="1:65" ht="15">
      <c r="B890" s="8" t="s">
        <v>595</v>
      </c>
      <c r="BM890" s="27" t="s">
        <v>274</v>
      </c>
    </row>
    <row r="891" spans="1:65" ht="15">
      <c r="A891" s="24" t="s">
        <v>21</v>
      </c>
      <c r="B891" s="18" t="s">
        <v>117</v>
      </c>
      <c r="C891" s="15" t="s">
        <v>118</v>
      </c>
      <c r="D891" s="16" t="s">
        <v>240</v>
      </c>
      <c r="E891" s="17" t="s">
        <v>240</v>
      </c>
      <c r="F891" s="17" t="s">
        <v>240</v>
      </c>
      <c r="G891" s="17" t="s">
        <v>240</v>
      </c>
      <c r="H891" s="17" t="s">
        <v>240</v>
      </c>
      <c r="I891" s="17" t="s">
        <v>240</v>
      </c>
      <c r="J891" s="17" t="s">
        <v>240</v>
      </c>
      <c r="K891" s="17" t="s">
        <v>240</v>
      </c>
      <c r="L891" s="17" t="s">
        <v>240</v>
      </c>
      <c r="M891" s="17" t="s">
        <v>240</v>
      </c>
      <c r="N891" s="17" t="s">
        <v>240</v>
      </c>
      <c r="O891" s="17" t="s">
        <v>240</v>
      </c>
      <c r="P891" s="145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1</v>
      </c>
    </row>
    <row r="892" spans="1:65">
      <c r="A892" s="29"/>
      <c r="B892" s="19" t="s">
        <v>241</v>
      </c>
      <c r="C892" s="9" t="s">
        <v>241</v>
      </c>
      <c r="D892" s="143" t="s">
        <v>243</v>
      </c>
      <c r="E892" s="144" t="s">
        <v>245</v>
      </c>
      <c r="F892" s="144" t="s">
        <v>247</v>
      </c>
      <c r="G892" s="144" t="s">
        <v>249</v>
      </c>
      <c r="H892" s="144" t="s">
        <v>251</v>
      </c>
      <c r="I892" s="144" t="s">
        <v>254</v>
      </c>
      <c r="J892" s="144" t="s">
        <v>257</v>
      </c>
      <c r="K892" s="144" t="s">
        <v>258</v>
      </c>
      <c r="L892" s="144" t="s">
        <v>259</v>
      </c>
      <c r="M892" s="144" t="s">
        <v>260</v>
      </c>
      <c r="N892" s="144" t="s">
        <v>283</v>
      </c>
      <c r="O892" s="144" t="s">
        <v>285</v>
      </c>
      <c r="P892" s="145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 t="s">
        <v>3</v>
      </c>
    </row>
    <row r="893" spans="1:65">
      <c r="A893" s="29"/>
      <c r="B893" s="19"/>
      <c r="C893" s="9"/>
      <c r="D893" s="10" t="s">
        <v>308</v>
      </c>
      <c r="E893" s="11" t="s">
        <v>103</v>
      </c>
      <c r="F893" s="11" t="s">
        <v>103</v>
      </c>
      <c r="G893" s="11" t="s">
        <v>103</v>
      </c>
      <c r="H893" s="11" t="s">
        <v>103</v>
      </c>
      <c r="I893" s="11" t="s">
        <v>103</v>
      </c>
      <c r="J893" s="11" t="s">
        <v>103</v>
      </c>
      <c r="K893" s="11" t="s">
        <v>308</v>
      </c>
      <c r="L893" s="11" t="s">
        <v>100</v>
      </c>
      <c r="M893" s="11" t="s">
        <v>99</v>
      </c>
      <c r="N893" s="11" t="s">
        <v>103</v>
      </c>
      <c r="O893" s="11" t="s">
        <v>308</v>
      </c>
      <c r="P893" s="145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2</v>
      </c>
    </row>
    <row r="894" spans="1:65">
      <c r="A894" s="29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145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2</v>
      </c>
    </row>
    <row r="895" spans="1:65">
      <c r="A895" s="29"/>
      <c r="B895" s="18">
        <v>1</v>
      </c>
      <c r="C895" s="14">
        <v>1</v>
      </c>
      <c r="D895" s="140" t="s">
        <v>97</v>
      </c>
      <c r="E895" s="21">
        <v>0.2</v>
      </c>
      <c r="F895" s="140" t="s">
        <v>96</v>
      </c>
      <c r="G895" s="140" t="s">
        <v>109</v>
      </c>
      <c r="H895" s="140" t="s">
        <v>96</v>
      </c>
      <c r="I895" s="21" t="s">
        <v>219</v>
      </c>
      <c r="J895" s="140" t="s">
        <v>219</v>
      </c>
      <c r="K895" s="21">
        <v>0.19</v>
      </c>
      <c r="L895" s="140" t="s">
        <v>97</v>
      </c>
      <c r="M895" s="21">
        <v>0.15</v>
      </c>
      <c r="N895" s="21">
        <v>0.125876723738261</v>
      </c>
      <c r="O895" s="140" t="s">
        <v>219</v>
      </c>
      <c r="P895" s="145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>
        <v>1</v>
      </c>
      <c r="C896" s="9">
        <v>2</v>
      </c>
      <c r="D896" s="141" t="s">
        <v>97</v>
      </c>
      <c r="E896" s="11">
        <v>0.3</v>
      </c>
      <c r="F896" s="141" t="s">
        <v>96</v>
      </c>
      <c r="G896" s="141" t="s">
        <v>109</v>
      </c>
      <c r="H896" s="141" t="s">
        <v>96</v>
      </c>
      <c r="I896" s="11" t="s">
        <v>219</v>
      </c>
      <c r="J896" s="141" t="s">
        <v>219</v>
      </c>
      <c r="K896" s="11">
        <v>0.2</v>
      </c>
      <c r="L896" s="141" t="s">
        <v>97</v>
      </c>
      <c r="M896" s="11">
        <v>0.02</v>
      </c>
      <c r="N896" s="11">
        <v>0.11373536063719999</v>
      </c>
      <c r="O896" s="141" t="s">
        <v>219</v>
      </c>
      <c r="P896" s="145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12</v>
      </c>
    </row>
    <row r="897" spans="1:65">
      <c r="A897" s="29"/>
      <c r="B897" s="19">
        <v>1</v>
      </c>
      <c r="C897" s="9">
        <v>3</v>
      </c>
      <c r="D897" s="141" t="s">
        <v>97</v>
      </c>
      <c r="E897" s="11">
        <v>0.2</v>
      </c>
      <c r="F897" s="141" t="s">
        <v>96</v>
      </c>
      <c r="G897" s="141" t="s">
        <v>109</v>
      </c>
      <c r="H897" s="141" t="s">
        <v>96</v>
      </c>
      <c r="I897" s="11" t="s">
        <v>219</v>
      </c>
      <c r="J897" s="141" t="s">
        <v>219</v>
      </c>
      <c r="K897" s="11">
        <v>0.2</v>
      </c>
      <c r="L897" s="141" t="s">
        <v>97</v>
      </c>
      <c r="M897" s="11">
        <v>0.11</v>
      </c>
      <c r="N897" s="11">
        <v>0.10682506225229817</v>
      </c>
      <c r="O897" s="141" t="s">
        <v>219</v>
      </c>
      <c r="P897" s="145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16</v>
      </c>
    </row>
    <row r="898" spans="1:65">
      <c r="A898" s="29"/>
      <c r="B898" s="19">
        <v>1</v>
      </c>
      <c r="C898" s="9">
        <v>4</v>
      </c>
      <c r="D898" s="141" t="s">
        <v>97</v>
      </c>
      <c r="E898" s="11">
        <v>0.2</v>
      </c>
      <c r="F898" s="141" t="s">
        <v>96</v>
      </c>
      <c r="G898" s="141" t="s">
        <v>109</v>
      </c>
      <c r="H898" s="141" t="s">
        <v>96</v>
      </c>
      <c r="I898" s="11" t="s">
        <v>219</v>
      </c>
      <c r="J898" s="141" t="s">
        <v>219</v>
      </c>
      <c r="K898" s="11">
        <v>0.22</v>
      </c>
      <c r="L898" s="141" t="s">
        <v>97</v>
      </c>
      <c r="M898" s="11">
        <v>0.03</v>
      </c>
      <c r="N898" s="11">
        <v>0.10208727315281078</v>
      </c>
      <c r="O898" s="141" t="s">
        <v>219</v>
      </c>
      <c r="P898" s="145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0.17515018481981101</v>
      </c>
    </row>
    <row r="899" spans="1:65">
      <c r="A899" s="29"/>
      <c r="B899" s="19">
        <v>1</v>
      </c>
      <c r="C899" s="9">
        <v>5</v>
      </c>
      <c r="D899" s="141" t="s">
        <v>97</v>
      </c>
      <c r="E899" s="11">
        <v>0.3</v>
      </c>
      <c r="F899" s="141" t="s">
        <v>96</v>
      </c>
      <c r="G899" s="141" t="s">
        <v>109</v>
      </c>
      <c r="H899" s="141" t="s">
        <v>96</v>
      </c>
      <c r="I899" s="146">
        <v>1.8</v>
      </c>
      <c r="J899" s="141" t="s">
        <v>219</v>
      </c>
      <c r="K899" s="11">
        <v>0.21</v>
      </c>
      <c r="L899" s="141" t="s">
        <v>97</v>
      </c>
      <c r="M899" s="11">
        <v>7.0000000000000007E-2</v>
      </c>
      <c r="N899" s="11">
        <v>0.12880835362273491</v>
      </c>
      <c r="O899" s="141" t="s">
        <v>219</v>
      </c>
      <c r="P899" s="145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18</v>
      </c>
    </row>
    <row r="900" spans="1:65">
      <c r="A900" s="29"/>
      <c r="B900" s="19">
        <v>1</v>
      </c>
      <c r="C900" s="9">
        <v>6</v>
      </c>
      <c r="D900" s="141" t="s">
        <v>97</v>
      </c>
      <c r="E900" s="11">
        <v>0.2</v>
      </c>
      <c r="F900" s="141" t="s">
        <v>96</v>
      </c>
      <c r="G900" s="141" t="s">
        <v>109</v>
      </c>
      <c r="H900" s="141" t="s">
        <v>96</v>
      </c>
      <c r="I900" s="11" t="s">
        <v>219</v>
      </c>
      <c r="J900" s="141" t="s">
        <v>219</v>
      </c>
      <c r="K900" s="11">
        <v>0.23</v>
      </c>
      <c r="L900" s="141" t="s">
        <v>97</v>
      </c>
      <c r="M900" s="11">
        <v>0.04</v>
      </c>
      <c r="N900" s="11">
        <v>0.107172771191028</v>
      </c>
      <c r="O900" s="141" t="s">
        <v>219</v>
      </c>
      <c r="P900" s="145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9"/>
      <c r="B901" s="20" t="s">
        <v>268</v>
      </c>
      <c r="C901" s="12"/>
      <c r="D901" s="22" t="s">
        <v>632</v>
      </c>
      <c r="E901" s="22">
        <v>0.23333333333333331</v>
      </c>
      <c r="F901" s="22" t="s">
        <v>632</v>
      </c>
      <c r="G901" s="22" t="s">
        <v>632</v>
      </c>
      <c r="H901" s="22" t="s">
        <v>632</v>
      </c>
      <c r="I901" s="22">
        <v>1.8</v>
      </c>
      <c r="J901" s="22" t="s">
        <v>632</v>
      </c>
      <c r="K901" s="22">
        <v>0.20833333333333334</v>
      </c>
      <c r="L901" s="22" t="s">
        <v>632</v>
      </c>
      <c r="M901" s="22">
        <v>6.9999999999999993E-2</v>
      </c>
      <c r="N901" s="22">
        <v>0.11408425743238881</v>
      </c>
      <c r="O901" s="22" t="s">
        <v>632</v>
      </c>
      <c r="P901" s="145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9"/>
      <c r="B902" s="3" t="s">
        <v>269</v>
      </c>
      <c r="C902" s="28"/>
      <c r="D902" s="11" t="s">
        <v>632</v>
      </c>
      <c r="E902" s="11">
        <v>0.2</v>
      </c>
      <c r="F902" s="11" t="s">
        <v>632</v>
      </c>
      <c r="G902" s="11" t="s">
        <v>632</v>
      </c>
      <c r="H902" s="11" t="s">
        <v>632</v>
      </c>
      <c r="I902" s="11">
        <v>1.8</v>
      </c>
      <c r="J902" s="11" t="s">
        <v>632</v>
      </c>
      <c r="K902" s="11">
        <v>0.20500000000000002</v>
      </c>
      <c r="L902" s="11" t="s">
        <v>632</v>
      </c>
      <c r="M902" s="11">
        <v>5.5000000000000007E-2</v>
      </c>
      <c r="N902" s="11">
        <v>0.110454065914114</v>
      </c>
      <c r="O902" s="11" t="s">
        <v>632</v>
      </c>
      <c r="P902" s="145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9"/>
      <c r="B903" s="3" t="s">
        <v>270</v>
      </c>
      <c r="C903" s="28"/>
      <c r="D903" s="23" t="s">
        <v>632</v>
      </c>
      <c r="E903" s="23">
        <v>5.1639777949432496E-2</v>
      </c>
      <c r="F903" s="23" t="s">
        <v>632</v>
      </c>
      <c r="G903" s="23" t="s">
        <v>632</v>
      </c>
      <c r="H903" s="23" t="s">
        <v>632</v>
      </c>
      <c r="I903" s="23" t="s">
        <v>632</v>
      </c>
      <c r="J903" s="23" t="s">
        <v>632</v>
      </c>
      <c r="K903" s="23">
        <v>1.4719601443879744E-2</v>
      </c>
      <c r="L903" s="23" t="s">
        <v>632</v>
      </c>
      <c r="M903" s="23">
        <v>5.0990195135927861E-2</v>
      </c>
      <c r="N903" s="23">
        <v>1.0957875594320295E-2</v>
      </c>
      <c r="O903" s="23" t="s">
        <v>632</v>
      </c>
      <c r="P903" s="145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3" t="s">
        <v>86</v>
      </c>
      <c r="C904" s="28"/>
      <c r="D904" s="13" t="s">
        <v>632</v>
      </c>
      <c r="E904" s="13">
        <v>0.22131333406899642</v>
      </c>
      <c r="F904" s="13" t="s">
        <v>632</v>
      </c>
      <c r="G904" s="13" t="s">
        <v>632</v>
      </c>
      <c r="H904" s="13" t="s">
        <v>632</v>
      </c>
      <c r="I904" s="13" t="s">
        <v>632</v>
      </c>
      <c r="J904" s="13" t="s">
        <v>632</v>
      </c>
      <c r="K904" s="13">
        <v>7.0654086930622764E-2</v>
      </c>
      <c r="L904" s="13" t="s">
        <v>632</v>
      </c>
      <c r="M904" s="13">
        <v>0.72843135908468382</v>
      </c>
      <c r="N904" s="13">
        <v>9.6050724621794537E-2</v>
      </c>
      <c r="O904" s="13" t="s">
        <v>632</v>
      </c>
      <c r="P904" s="14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3" t="s">
        <v>271</v>
      </c>
      <c r="C905" s="28"/>
      <c r="D905" s="13" t="s">
        <v>632</v>
      </c>
      <c r="E905" s="13">
        <v>0.33219004920479689</v>
      </c>
      <c r="F905" s="13" t="s">
        <v>632</v>
      </c>
      <c r="G905" s="13" t="s">
        <v>632</v>
      </c>
      <c r="H905" s="13" t="s">
        <v>632</v>
      </c>
      <c r="I905" s="13">
        <v>9.2768946652941491</v>
      </c>
      <c r="J905" s="13" t="s">
        <v>632</v>
      </c>
      <c r="K905" s="13">
        <v>0.18945540107571168</v>
      </c>
      <c r="L905" s="13" t="s">
        <v>632</v>
      </c>
      <c r="M905" s="13">
        <v>-0.60034298523856089</v>
      </c>
      <c r="N905" s="13">
        <v>-0.34864894633279941</v>
      </c>
      <c r="O905" s="13" t="s">
        <v>632</v>
      </c>
      <c r="P905" s="14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45" t="s">
        <v>272</v>
      </c>
      <c r="C906" s="46"/>
      <c r="D906" s="44">
        <v>0.67</v>
      </c>
      <c r="E906" s="44">
        <v>0.04</v>
      </c>
      <c r="F906" s="44">
        <v>22.65</v>
      </c>
      <c r="G906" s="44">
        <v>10.75</v>
      </c>
      <c r="H906" s="44">
        <v>22.65</v>
      </c>
      <c r="I906" s="44">
        <v>1.27</v>
      </c>
      <c r="J906" s="44">
        <v>0.04</v>
      </c>
      <c r="K906" s="44">
        <v>0.16</v>
      </c>
      <c r="L906" s="44">
        <v>0.67</v>
      </c>
      <c r="M906" s="44">
        <v>0.82</v>
      </c>
      <c r="N906" s="44">
        <v>0.61</v>
      </c>
      <c r="O906" s="44">
        <v>0.04</v>
      </c>
      <c r="P906" s="145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B907" s="3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BM907" s="53"/>
    </row>
    <row r="908" spans="1:65" ht="15">
      <c r="B908" s="8" t="s">
        <v>535</v>
      </c>
      <c r="BM908" s="27" t="s">
        <v>66</v>
      </c>
    </row>
    <row r="909" spans="1:65" ht="15">
      <c r="A909" s="24" t="s">
        <v>24</v>
      </c>
      <c r="B909" s="18" t="s">
        <v>117</v>
      </c>
      <c r="C909" s="15" t="s">
        <v>118</v>
      </c>
      <c r="D909" s="16" t="s">
        <v>240</v>
      </c>
      <c r="E909" s="17" t="s">
        <v>240</v>
      </c>
      <c r="F909" s="17" t="s">
        <v>240</v>
      </c>
      <c r="G909" s="17" t="s">
        <v>240</v>
      </c>
      <c r="H909" s="17" t="s">
        <v>240</v>
      </c>
      <c r="I909" s="17" t="s">
        <v>240</v>
      </c>
      <c r="J909" s="17" t="s">
        <v>240</v>
      </c>
      <c r="K909" s="17" t="s">
        <v>240</v>
      </c>
      <c r="L909" s="17" t="s">
        <v>240</v>
      </c>
      <c r="M909" s="17" t="s">
        <v>240</v>
      </c>
      <c r="N909" s="17" t="s">
        <v>240</v>
      </c>
      <c r="O909" s="17" t="s">
        <v>240</v>
      </c>
      <c r="P909" s="14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</v>
      </c>
    </row>
    <row r="910" spans="1:65">
      <c r="A910" s="29"/>
      <c r="B910" s="19" t="s">
        <v>241</v>
      </c>
      <c r="C910" s="9" t="s">
        <v>241</v>
      </c>
      <c r="D910" s="143" t="s">
        <v>243</v>
      </c>
      <c r="E910" s="144" t="s">
        <v>247</v>
      </c>
      <c r="F910" s="144" t="s">
        <v>248</v>
      </c>
      <c r="G910" s="144" t="s">
        <v>249</v>
      </c>
      <c r="H910" s="144" t="s">
        <v>251</v>
      </c>
      <c r="I910" s="144" t="s">
        <v>253</v>
      </c>
      <c r="J910" s="144" t="s">
        <v>254</v>
      </c>
      <c r="K910" s="144" t="s">
        <v>257</v>
      </c>
      <c r="L910" s="144" t="s">
        <v>258</v>
      </c>
      <c r="M910" s="144" t="s">
        <v>259</v>
      </c>
      <c r="N910" s="144" t="s">
        <v>260</v>
      </c>
      <c r="O910" s="144" t="s">
        <v>285</v>
      </c>
      <c r="P910" s="14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 t="s">
        <v>3</v>
      </c>
    </row>
    <row r="911" spans="1:65">
      <c r="A911" s="29"/>
      <c r="B911" s="19"/>
      <c r="C911" s="9"/>
      <c r="D911" s="10" t="s">
        <v>308</v>
      </c>
      <c r="E911" s="11" t="s">
        <v>103</v>
      </c>
      <c r="F911" s="11" t="s">
        <v>103</v>
      </c>
      <c r="G911" s="11" t="s">
        <v>99</v>
      </c>
      <c r="H911" s="11" t="s">
        <v>103</v>
      </c>
      <c r="I911" s="11" t="s">
        <v>308</v>
      </c>
      <c r="J911" s="11" t="s">
        <v>103</v>
      </c>
      <c r="K911" s="11" t="s">
        <v>103</v>
      </c>
      <c r="L911" s="11" t="s">
        <v>308</v>
      </c>
      <c r="M911" s="11" t="s">
        <v>100</v>
      </c>
      <c r="N911" s="11" t="s">
        <v>99</v>
      </c>
      <c r="O911" s="11" t="s">
        <v>308</v>
      </c>
      <c r="P911" s="145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2</v>
      </c>
    </row>
    <row r="912" spans="1:65">
      <c r="A912" s="29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145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2</v>
      </c>
    </row>
    <row r="913" spans="1:65">
      <c r="A913" s="29"/>
      <c r="B913" s="18">
        <v>1</v>
      </c>
      <c r="C913" s="14">
        <v>1</v>
      </c>
      <c r="D913" s="140">
        <v>0.2</v>
      </c>
      <c r="E913" s="140" t="s">
        <v>311</v>
      </c>
      <c r="F913" s="21">
        <v>0.26623990166042533</v>
      </c>
      <c r="G913" s="140">
        <v>0.74</v>
      </c>
      <c r="H913" s="21">
        <v>0.2</v>
      </c>
      <c r="I913" s="21">
        <v>0.23</v>
      </c>
      <c r="J913" s="21">
        <v>0.22</v>
      </c>
      <c r="K913" s="21">
        <v>0.23</v>
      </c>
      <c r="L913" s="21">
        <v>0.23</v>
      </c>
      <c r="M913" s="140" t="s">
        <v>319</v>
      </c>
      <c r="N913" s="21">
        <v>0.19</v>
      </c>
      <c r="O913" s="21">
        <v>0.28000000000000003</v>
      </c>
      <c r="P913" s="145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>
        <v>1</v>
      </c>
      <c r="C914" s="9">
        <v>2</v>
      </c>
      <c r="D914" s="141">
        <v>0.2</v>
      </c>
      <c r="E914" s="141" t="s">
        <v>311</v>
      </c>
      <c r="F914" s="11">
        <v>0.26348622428987428</v>
      </c>
      <c r="G914" s="141">
        <v>1.2</v>
      </c>
      <c r="H914" s="11">
        <v>0.2</v>
      </c>
      <c r="I914" s="11">
        <v>0.27</v>
      </c>
      <c r="J914" s="11">
        <v>0.22</v>
      </c>
      <c r="K914" s="11">
        <v>0.24</v>
      </c>
      <c r="L914" s="11">
        <v>0.23</v>
      </c>
      <c r="M914" s="141" t="s">
        <v>319</v>
      </c>
      <c r="N914" s="11">
        <v>0.26</v>
      </c>
      <c r="O914" s="11">
        <v>0.26</v>
      </c>
      <c r="P914" s="145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e">
        <v>#N/A</v>
      </c>
    </row>
    <row r="915" spans="1:65">
      <c r="A915" s="29"/>
      <c r="B915" s="19">
        <v>1</v>
      </c>
      <c r="C915" s="9">
        <v>3</v>
      </c>
      <c r="D915" s="141">
        <v>0.2</v>
      </c>
      <c r="E915" s="141" t="s">
        <v>311</v>
      </c>
      <c r="F915" s="11">
        <v>0.249433294148795</v>
      </c>
      <c r="G915" s="141">
        <v>1.47</v>
      </c>
      <c r="H915" s="11">
        <v>0.21</v>
      </c>
      <c r="I915" s="11">
        <v>0.23</v>
      </c>
      <c r="J915" s="11">
        <v>0.23</v>
      </c>
      <c r="K915" s="11">
        <v>0.25</v>
      </c>
      <c r="L915" s="11">
        <v>0.22</v>
      </c>
      <c r="M915" s="141" t="s">
        <v>319</v>
      </c>
      <c r="N915" s="11">
        <v>0.26</v>
      </c>
      <c r="O915" s="11">
        <v>0.25</v>
      </c>
      <c r="P915" s="145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16</v>
      </c>
    </row>
    <row r="916" spans="1:65">
      <c r="A916" s="29"/>
      <c r="B916" s="19">
        <v>1</v>
      </c>
      <c r="C916" s="9">
        <v>4</v>
      </c>
      <c r="D916" s="141">
        <v>0.2</v>
      </c>
      <c r="E916" s="141" t="s">
        <v>311</v>
      </c>
      <c r="F916" s="11">
        <v>0.23617764968416999</v>
      </c>
      <c r="G916" s="141">
        <v>1.88</v>
      </c>
      <c r="H916" s="11">
        <v>0.2</v>
      </c>
      <c r="I916" s="11">
        <v>0.26</v>
      </c>
      <c r="J916" s="11">
        <v>0.23</v>
      </c>
      <c r="K916" s="11">
        <v>0.23</v>
      </c>
      <c r="L916" s="11">
        <v>0.23</v>
      </c>
      <c r="M916" s="141" t="s">
        <v>319</v>
      </c>
      <c r="N916" s="146">
        <v>0.33</v>
      </c>
      <c r="O916" s="11">
        <v>0.27</v>
      </c>
      <c r="P916" s="145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0.23814694644590667</v>
      </c>
    </row>
    <row r="917" spans="1:65">
      <c r="A917" s="29"/>
      <c r="B917" s="19">
        <v>1</v>
      </c>
      <c r="C917" s="9">
        <v>5</v>
      </c>
      <c r="D917" s="141">
        <v>0.2</v>
      </c>
      <c r="E917" s="141" t="s">
        <v>311</v>
      </c>
      <c r="F917" s="11">
        <v>0.23523109996595887</v>
      </c>
      <c r="G917" s="141">
        <v>0.39</v>
      </c>
      <c r="H917" s="11">
        <v>0.21</v>
      </c>
      <c r="I917" s="11">
        <v>0.27</v>
      </c>
      <c r="J917" s="11">
        <v>0.24</v>
      </c>
      <c r="K917" s="11">
        <v>0.24</v>
      </c>
      <c r="L917" s="11">
        <v>0.23</v>
      </c>
      <c r="M917" s="141" t="s">
        <v>319</v>
      </c>
      <c r="N917" s="11">
        <v>0.25</v>
      </c>
      <c r="O917" s="11">
        <v>0.24</v>
      </c>
      <c r="P917" s="145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113</v>
      </c>
    </row>
    <row r="918" spans="1:65">
      <c r="A918" s="29"/>
      <c r="B918" s="19">
        <v>1</v>
      </c>
      <c r="C918" s="9">
        <v>6</v>
      </c>
      <c r="D918" s="141">
        <v>0.2</v>
      </c>
      <c r="E918" s="141" t="s">
        <v>311</v>
      </c>
      <c r="F918" s="11">
        <v>0.24648525965429799</v>
      </c>
      <c r="G918" s="141">
        <v>0.33</v>
      </c>
      <c r="H918" s="11">
        <v>0.19</v>
      </c>
      <c r="I918" s="11">
        <v>0.23</v>
      </c>
      <c r="J918" s="11">
        <v>0.24</v>
      </c>
      <c r="K918" s="11">
        <v>0.25</v>
      </c>
      <c r="L918" s="11">
        <v>0.22</v>
      </c>
      <c r="M918" s="141" t="s">
        <v>319</v>
      </c>
      <c r="N918" s="11">
        <v>0.31</v>
      </c>
      <c r="O918" s="11">
        <v>0.23</v>
      </c>
      <c r="P918" s="145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9"/>
      <c r="B919" s="20" t="s">
        <v>268</v>
      </c>
      <c r="C919" s="12"/>
      <c r="D919" s="22">
        <v>0.19999999999999998</v>
      </c>
      <c r="E919" s="22" t="s">
        <v>632</v>
      </c>
      <c r="F919" s="22">
        <v>0.24950890490058689</v>
      </c>
      <c r="G919" s="22">
        <v>1.0016666666666667</v>
      </c>
      <c r="H919" s="22">
        <v>0.20166666666666666</v>
      </c>
      <c r="I919" s="22">
        <v>0.24833333333333332</v>
      </c>
      <c r="J919" s="22">
        <v>0.23</v>
      </c>
      <c r="K919" s="22">
        <v>0.24</v>
      </c>
      <c r="L919" s="22">
        <v>0.22666666666666668</v>
      </c>
      <c r="M919" s="22" t="s">
        <v>632</v>
      </c>
      <c r="N919" s="22">
        <v>0.26666666666666666</v>
      </c>
      <c r="O919" s="22">
        <v>0.255</v>
      </c>
      <c r="P919" s="145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9"/>
      <c r="B920" s="3" t="s">
        <v>269</v>
      </c>
      <c r="C920" s="28"/>
      <c r="D920" s="11">
        <v>0.2</v>
      </c>
      <c r="E920" s="11" t="s">
        <v>632</v>
      </c>
      <c r="F920" s="11">
        <v>0.24795927690154651</v>
      </c>
      <c r="G920" s="11">
        <v>0.97</v>
      </c>
      <c r="H920" s="11">
        <v>0.2</v>
      </c>
      <c r="I920" s="11">
        <v>0.245</v>
      </c>
      <c r="J920" s="11">
        <v>0.23</v>
      </c>
      <c r="K920" s="11">
        <v>0.24</v>
      </c>
      <c r="L920" s="11">
        <v>0.23</v>
      </c>
      <c r="M920" s="11" t="s">
        <v>632</v>
      </c>
      <c r="N920" s="11">
        <v>0.26</v>
      </c>
      <c r="O920" s="11">
        <v>0.255</v>
      </c>
      <c r="P920" s="145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9"/>
      <c r="B921" s="3" t="s">
        <v>270</v>
      </c>
      <c r="C921" s="28"/>
      <c r="D921" s="23">
        <v>3.0404709722440586E-17</v>
      </c>
      <c r="E921" s="23" t="s">
        <v>632</v>
      </c>
      <c r="F921" s="23">
        <v>1.3160683392936681E-2</v>
      </c>
      <c r="G921" s="23">
        <v>0.62030368906420885</v>
      </c>
      <c r="H921" s="23">
        <v>7.5277265270908044E-3</v>
      </c>
      <c r="I921" s="23">
        <v>2.0412414523193152E-2</v>
      </c>
      <c r="J921" s="23">
        <v>8.9442719099991543E-3</v>
      </c>
      <c r="K921" s="23">
        <v>8.9442719099991543E-3</v>
      </c>
      <c r="L921" s="23">
        <v>5.1639777949432277E-3</v>
      </c>
      <c r="M921" s="23" t="s">
        <v>632</v>
      </c>
      <c r="N921" s="23">
        <v>4.9261208538429656E-2</v>
      </c>
      <c r="O921" s="23">
        <v>1.8708286933869715E-2</v>
      </c>
      <c r="P921" s="145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9"/>
      <c r="B922" s="3" t="s">
        <v>86</v>
      </c>
      <c r="C922" s="28"/>
      <c r="D922" s="13">
        <v>1.5202354861220294E-16</v>
      </c>
      <c r="E922" s="13" t="s">
        <v>632</v>
      </c>
      <c r="F922" s="13">
        <v>5.2746347462750316E-2</v>
      </c>
      <c r="G922" s="13">
        <v>0.61927156978124009</v>
      </c>
      <c r="H922" s="13">
        <v>3.7327569555822171E-2</v>
      </c>
      <c r="I922" s="13">
        <v>8.2197642375274438E-2</v>
      </c>
      <c r="J922" s="13">
        <v>3.8888138739126756E-2</v>
      </c>
      <c r="K922" s="13">
        <v>3.7267799624996475E-2</v>
      </c>
      <c r="L922" s="13">
        <v>2.2782254977690708E-2</v>
      </c>
      <c r="M922" s="13" t="s">
        <v>632</v>
      </c>
      <c r="N922" s="13">
        <v>0.18472953201911121</v>
      </c>
      <c r="O922" s="13">
        <v>7.3365831113214569E-2</v>
      </c>
      <c r="P922" s="145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9"/>
      <c r="B923" s="3" t="s">
        <v>271</v>
      </c>
      <c r="C923" s="28"/>
      <c r="D923" s="13">
        <v>-0.16018238745115088</v>
      </c>
      <c r="E923" s="13" t="s">
        <v>632</v>
      </c>
      <c r="F923" s="13">
        <v>4.7709864116443734E-2</v>
      </c>
      <c r="G923" s="13">
        <v>3.2060865428488201</v>
      </c>
      <c r="H923" s="13">
        <v>-0.15318390734657705</v>
      </c>
      <c r="I923" s="13">
        <v>4.2773535581487776E-2</v>
      </c>
      <c r="J923" s="13">
        <v>-3.420974556882328E-2</v>
      </c>
      <c r="K923" s="13">
        <v>7.7811350586189931E-3</v>
      </c>
      <c r="L923" s="13">
        <v>-4.8206705777970815E-2</v>
      </c>
      <c r="M923" s="13" t="s">
        <v>632</v>
      </c>
      <c r="N923" s="13">
        <v>0.11975681673179905</v>
      </c>
      <c r="O923" s="13">
        <v>7.0767455999782847E-2</v>
      </c>
      <c r="P923" s="145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45" t="s">
        <v>272</v>
      </c>
      <c r="C924" s="46"/>
      <c r="D924" s="44" t="s">
        <v>273</v>
      </c>
      <c r="E924" s="44">
        <v>46.04</v>
      </c>
      <c r="F924" s="44">
        <v>0.04</v>
      </c>
      <c r="G924" s="44">
        <v>27.71</v>
      </c>
      <c r="H924" s="44">
        <v>1.72</v>
      </c>
      <c r="I924" s="44">
        <v>0</v>
      </c>
      <c r="J924" s="44">
        <v>0.67</v>
      </c>
      <c r="K924" s="44">
        <v>0.31</v>
      </c>
      <c r="L924" s="44">
        <v>0.8</v>
      </c>
      <c r="M924" s="44">
        <v>3.62</v>
      </c>
      <c r="N924" s="44">
        <v>0.67</v>
      </c>
      <c r="O924" s="44">
        <v>0.25</v>
      </c>
      <c r="P924" s="145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B925" s="30" t="s">
        <v>320</v>
      </c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BM925" s="53"/>
    </row>
    <row r="926" spans="1:65">
      <c r="BM926" s="53"/>
    </row>
    <row r="927" spans="1:65" ht="15">
      <c r="B927" s="8" t="s">
        <v>596</v>
      </c>
      <c r="BM927" s="27" t="s">
        <v>274</v>
      </c>
    </row>
    <row r="928" spans="1:65" ht="15">
      <c r="A928" s="24" t="s">
        <v>27</v>
      </c>
      <c r="B928" s="18" t="s">
        <v>117</v>
      </c>
      <c r="C928" s="15" t="s">
        <v>118</v>
      </c>
      <c r="D928" s="16" t="s">
        <v>240</v>
      </c>
      <c r="E928" s="17" t="s">
        <v>240</v>
      </c>
      <c r="F928" s="17" t="s">
        <v>240</v>
      </c>
      <c r="G928" s="17" t="s">
        <v>240</v>
      </c>
      <c r="H928" s="17" t="s">
        <v>240</v>
      </c>
      <c r="I928" s="17" t="s">
        <v>240</v>
      </c>
      <c r="J928" s="17" t="s">
        <v>240</v>
      </c>
      <c r="K928" s="17" t="s">
        <v>240</v>
      </c>
      <c r="L928" s="17" t="s">
        <v>240</v>
      </c>
      <c r="M928" s="145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1</v>
      </c>
    </row>
    <row r="929" spans="1:65">
      <c r="A929" s="29"/>
      <c r="B929" s="19" t="s">
        <v>241</v>
      </c>
      <c r="C929" s="9" t="s">
        <v>241</v>
      </c>
      <c r="D929" s="143" t="s">
        <v>243</v>
      </c>
      <c r="E929" s="144" t="s">
        <v>245</v>
      </c>
      <c r="F929" s="144" t="s">
        <v>249</v>
      </c>
      <c r="G929" s="144" t="s">
        <v>254</v>
      </c>
      <c r="H929" s="144" t="s">
        <v>257</v>
      </c>
      <c r="I929" s="144" t="s">
        <v>258</v>
      </c>
      <c r="J929" s="144" t="s">
        <v>260</v>
      </c>
      <c r="K929" s="144" t="s">
        <v>283</v>
      </c>
      <c r="L929" s="144" t="s">
        <v>285</v>
      </c>
      <c r="M929" s="145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 t="s">
        <v>3</v>
      </c>
    </row>
    <row r="930" spans="1:65">
      <c r="A930" s="29"/>
      <c r="B930" s="19"/>
      <c r="C930" s="9"/>
      <c r="D930" s="10" t="s">
        <v>308</v>
      </c>
      <c r="E930" s="11" t="s">
        <v>103</v>
      </c>
      <c r="F930" s="11" t="s">
        <v>103</v>
      </c>
      <c r="G930" s="11" t="s">
        <v>103</v>
      </c>
      <c r="H930" s="11" t="s">
        <v>103</v>
      </c>
      <c r="I930" s="11" t="s">
        <v>308</v>
      </c>
      <c r="J930" s="11" t="s">
        <v>99</v>
      </c>
      <c r="K930" s="11" t="s">
        <v>103</v>
      </c>
      <c r="L930" s="11" t="s">
        <v>308</v>
      </c>
      <c r="M930" s="145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2</v>
      </c>
    </row>
    <row r="931" spans="1:65">
      <c r="A931" s="29"/>
      <c r="B931" s="19"/>
      <c r="C931" s="9"/>
      <c r="D931" s="25"/>
      <c r="E931" s="25"/>
      <c r="F931" s="25"/>
      <c r="G931" s="25"/>
      <c r="H931" s="25"/>
      <c r="I931" s="25"/>
      <c r="J931" s="25"/>
      <c r="K931" s="25"/>
      <c r="L931" s="25"/>
      <c r="M931" s="145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8">
        <v>1</v>
      </c>
      <c r="C932" s="14">
        <v>1</v>
      </c>
      <c r="D932" s="140" t="s">
        <v>321</v>
      </c>
      <c r="E932" s="140" t="s">
        <v>108</v>
      </c>
      <c r="F932" s="140" t="s">
        <v>109</v>
      </c>
      <c r="G932" s="140" t="s">
        <v>107</v>
      </c>
      <c r="H932" s="140" t="s">
        <v>107</v>
      </c>
      <c r="I932" s="21">
        <v>0.28000000000000003</v>
      </c>
      <c r="J932" s="21">
        <v>0.4</v>
      </c>
      <c r="K932" s="140" t="s">
        <v>107</v>
      </c>
      <c r="L932" s="140" t="s">
        <v>109</v>
      </c>
      <c r="M932" s="145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>
        <v>1</v>
      </c>
      <c r="C933" s="9">
        <v>2</v>
      </c>
      <c r="D933" s="141" t="s">
        <v>321</v>
      </c>
      <c r="E933" s="141" t="s">
        <v>108</v>
      </c>
      <c r="F933" s="141" t="s">
        <v>109</v>
      </c>
      <c r="G933" s="141" t="s">
        <v>107</v>
      </c>
      <c r="H933" s="141" t="s">
        <v>107</v>
      </c>
      <c r="I933" s="11">
        <v>0.28999999999999998</v>
      </c>
      <c r="J933" s="11">
        <v>0.2</v>
      </c>
      <c r="K933" s="141" t="s">
        <v>107</v>
      </c>
      <c r="L933" s="141" t="s">
        <v>109</v>
      </c>
      <c r="M933" s="145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13</v>
      </c>
    </row>
    <row r="934" spans="1:65">
      <c r="A934" s="29"/>
      <c r="B934" s="19">
        <v>1</v>
      </c>
      <c r="C934" s="9">
        <v>3</v>
      </c>
      <c r="D934" s="141" t="s">
        <v>321</v>
      </c>
      <c r="E934" s="141" t="s">
        <v>108</v>
      </c>
      <c r="F934" s="141" t="s">
        <v>109</v>
      </c>
      <c r="G934" s="141" t="s">
        <v>107</v>
      </c>
      <c r="H934" s="141" t="s">
        <v>107</v>
      </c>
      <c r="I934" s="11">
        <v>0.27</v>
      </c>
      <c r="J934" s="11">
        <v>0.6</v>
      </c>
      <c r="K934" s="141" t="s">
        <v>107</v>
      </c>
      <c r="L934" s="141" t="s">
        <v>109</v>
      </c>
      <c r="M934" s="145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16</v>
      </c>
    </row>
    <row r="935" spans="1:65">
      <c r="A935" s="29"/>
      <c r="B935" s="19">
        <v>1</v>
      </c>
      <c r="C935" s="9">
        <v>4</v>
      </c>
      <c r="D935" s="141" t="s">
        <v>321</v>
      </c>
      <c r="E935" s="141" t="s">
        <v>108</v>
      </c>
      <c r="F935" s="141" t="s">
        <v>109</v>
      </c>
      <c r="G935" s="141" t="s">
        <v>107</v>
      </c>
      <c r="H935" s="141" t="s">
        <v>107</v>
      </c>
      <c r="I935" s="11">
        <v>0.28000000000000003</v>
      </c>
      <c r="J935" s="11">
        <v>0.3</v>
      </c>
      <c r="K935" s="141" t="s">
        <v>107</v>
      </c>
      <c r="L935" s="141" t="s">
        <v>109</v>
      </c>
      <c r="M935" s="145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107</v>
      </c>
    </row>
    <row r="936" spans="1:65">
      <c r="A936" s="29"/>
      <c r="B936" s="19">
        <v>1</v>
      </c>
      <c r="C936" s="9">
        <v>5</v>
      </c>
      <c r="D936" s="141" t="s">
        <v>321</v>
      </c>
      <c r="E936" s="141" t="s">
        <v>108</v>
      </c>
      <c r="F936" s="141" t="s">
        <v>109</v>
      </c>
      <c r="G936" s="141" t="s">
        <v>107</v>
      </c>
      <c r="H936" s="141" t="s">
        <v>107</v>
      </c>
      <c r="I936" s="11">
        <v>0.32</v>
      </c>
      <c r="J936" s="11">
        <v>0.5</v>
      </c>
      <c r="K936" s="141" t="s">
        <v>107</v>
      </c>
      <c r="L936" s="141" t="s">
        <v>109</v>
      </c>
      <c r="M936" s="145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19</v>
      </c>
    </row>
    <row r="937" spans="1:65">
      <c r="A937" s="29"/>
      <c r="B937" s="19">
        <v>1</v>
      </c>
      <c r="C937" s="9">
        <v>6</v>
      </c>
      <c r="D937" s="141" t="s">
        <v>321</v>
      </c>
      <c r="E937" s="141" t="s">
        <v>108</v>
      </c>
      <c r="F937" s="141" t="s">
        <v>109</v>
      </c>
      <c r="G937" s="141" t="s">
        <v>107</v>
      </c>
      <c r="H937" s="141" t="s">
        <v>107</v>
      </c>
      <c r="I937" s="11">
        <v>0.3</v>
      </c>
      <c r="J937" s="11">
        <v>0.1</v>
      </c>
      <c r="K937" s="141" t="s">
        <v>107</v>
      </c>
      <c r="L937" s="141" t="s">
        <v>109</v>
      </c>
      <c r="M937" s="145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9"/>
      <c r="B938" s="20" t="s">
        <v>268</v>
      </c>
      <c r="C938" s="12"/>
      <c r="D938" s="22" t="s">
        <v>632</v>
      </c>
      <c r="E938" s="22" t="s">
        <v>632</v>
      </c>
      <c r="F938" s="22" t="s">
        <v>632</v>
      </c>
      <c r="G938" s="22" t="s">
        <v>632</v>
      </c>
      <c r="H938" s="22" t="s">
        <v>632</v>
      </c>
      <c r="I938" s="22">
        <v>0.29000000000000004</v>
      </c>
      <c r="J938" s="22">
        <v>0.35000000000000003</v>
      </c>
      <c r="K938" s="22" t="s">
        <v>632</v>
      </c>
      <c r="L938" s="22" t="s">
        <v>632</v>
      </c>
      <c r="M938" s="145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9"/>
      <c r="B939" s="3" t="s">
        <v>269</v>
      </c>
      <c r="C939" s="28"/>
      <c r="D939" s="11" t="s">
        <v>632</v>
      </c>
      <c r="E939" s="11" t="s">
        <v>632</v>
      </c>
      <c r="F939" s="11" t="s">
        <v>632</v>
      </c>
      <c r="G939" s="11" t="s">
        <v>632</v>
      </c>
      <c r="H939" s="11" t="s">
        <v>632</v>
      </c>
      <c r="I939" s="11">
        <v>0.28500000000000003</v>
      </c>
      <c r="J939" s="11">
        <v>0.35</v>
      </c>
      <c r="K939" s="11" t="s">
        <v>632</v>
      </c>
      <c r="L939" s="11" t="s">
        <v>632</v>
      </c>
      <c r="M939" s="145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9"/>
      <c r="B940" s="3" t="s">
        <v>270</v>
      </c>
      <c r="C940" s="28"/>
      <c r="D940" s="23" t="s">
        <v>632</v>
      </c>
      <c r="E940" s="23" t="s">
        <v>632</v>
      </c>
      <c r="F940" s="23" t="s">
        <v>632</v>
      </c>
      <c r="G940" s="23" t="s">
        <v>632</v>
      </c>
      <c r="H940" s="23" t="s">
        <v>632</v>
      </c>
      <c r="I940" s="23">
        <v>1.7888543819998309E-2</v>
      </c>
      <c r="J940" s="23">
        <v>0.18708286933869708</v>
      </c>
      <c r="K940" s="23" t="s">
        <v>632</v>
      </c>
      <c r="L940" s="23" t="s">
        <v>632</v>
      </c>
      <c r="M940" s="145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9"/>
      <c r="B941" s="3" t="s">
        <v>86</v>
      </c>
      <c r="C941" s="28"/>
      <c r="D941" s="13" t="s">
        <v>632</v>
      </c>
      <c r="E941" s="13" t="s">
        <v>632</v>
      </c>
      <c r="F941" s="13" t="s">
        <v>632</v>
      </c>
      <c r="G941" s="13" t="s">
        <v>632</v>
      </c>
      <c r="H941" s="13" t="s">
        <v>632</v>
      </c>
      <c r="I941" s="13">
        <v>6.1684633862063125E-2</v>
      </c>
      <c r="J941" s="13">
        <v>0.53452248382484879</v>
      </c>
      <c r="K941" s="13" t="s">
        <v>632</v>
      </c>
      <c r="L941" s="13" t="s">
        <v>632</v>
      </c>
      <c r="M941" s="145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3" t="s">
        <v>271</v>
      </c>
      <c r="C942" s="28"/>
      <c r="D942" s="13" t="s">
        <v>632</v>
      </c>
      <c r="E942" s="13" t="s">
        <v>632</v>
      </c>
      <c r="F942" s="13" t="s">
        <v>632</v>
      </c>
      <c r="G942" s="13" t="s">
        <v>632</v>
      </c>
      <c r="H942" s="13" t="s">
        <v>632</v>
      </c>
      <c r="I942" s="13" t="s">
        <v>632</v>
      </c>
      <c r="J942" s="13" t="s">
        <v>632</v>
      </c>
      <c r="K942" s="13" t="s">
        <v>632</v>
      </c>
      <c r="L942" s="13" t="s">
        <v>632</v>
      </c>
      <c r="M942" s="145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45" t="s">
        <v>272</v>
      </c>
      <c r="C943" s="46"/>
      <c r="D943" s="44">
        <v>8.0299999999999994</v>
      </c>
      <c r="E943" s="44">
        <v>1.61</v>
      </c>
      <c r="F943" s="44">
        <v>6.42</v>
      </c>
      <c r="G943" s="44">
        <v>0</v>
      </c>
      <c r="H943" s="44">
        <v>0</v>
      </c>
      <c r="I943" s="44">
        <v>0.67</v>
      </c>
      <c r="J943" s="44">
        <v>0.48</v>
      </c>
      <c r="K943" s="44">
        <v>0</v>
      </c>
      <c r="L943" s="44">
        <v>6.42</v>
      </c>
      <c r="M943" s="145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B944" s="3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BM944" s="53"/>
    </row>
    <row r="945" spans="1:65" ht="15">
      <c r="B945" s="8" t="s">
        <v>537</v>
      </c>
      <c r="BM945" s="27" t="s">
        <v>66</v>
      </c>
    </row>
    <row r="946" spans="1:65" ht="15">
      <c r="A946" s="24" t="s">
        <v>30</v>
      </c>
      <c r="B946" s="18" t="s">
        <v>117</v>
      </c>
      <c r="C946" s="15" t="s">
        <v>118</v>
      </c>
      <c r="D946" s="16" t="s">
        <v>240</v>
      </c>
      <c r="E946" s="17" t="s">
        <v>240</v>
      </c>
      <c r="F946" s="17" t="s">
        <v>240</v>
      </c>
      <c r="G946" s="17" t="s">
        <v>240</v>
      </c>
      <c r="H946" s="17" t="s">
        <v>240</v>
      </c>
      <c r="I946" s="17" t="s">
        <v>240</v>
      </c>
      <c r="J946" s="17" t="s">
        <v>240</v>
      </c>
      <c r="K946" s="17" t="s">
        <v>240</v>
      </c>
      <c r="L946" s="17" t="s">
        <v>240</v>
      </c>
      <c r="M946" s="17" t="s">
        <v>240</v>
      </c>
      <c r="N946" s="17" t="s">
        <v>240</v>
      </c>
      <c r="O946" s="17" t="s">
        <v>240</v>
      </c>
      <c r="P946" s="145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1</v>
      </c>
    </row>
    <row r="947" spans="1:65">
      <c r="A947" s="29"/>
      <c r="B947" s="19" t="s">
        <v>241</v>
      </c>
      <c r="C947" s="9" t="s">
        <v>241</v>
      </c>
      <c r="D947" s="143" t="s">
        <v>243</v>
      </c>
      <c r="E947" s="144" t="s">
        <v>245</v>
      </c>
      <c r="F947" s="144" t="s">
        <v>247</v>
      </c>
      <c r="G947" s="144" t="s">
        <v>249</v>
      </c>
      <c r="H947" s="144" t="s">
        <v>251</v>
      </c>
      <c r="I947" s="144" t="s">
        <v>254</v>
      </c>
      <c r="J947" s="144" t="s">
        <v>257</v>
      </c>
      <c r="K947" s="144" t="s">
        <v>258</v>
      </c>
      <c r="L947" s="144" t="s">
        <v>259</v>
      </c>
      <c r="M947" s="144" t="s">
        <v>260</v>
      </c>
      <c r="N947" s="144" t="s">
        <v>283</v>
      </c>
      <c r="O947" s="144" t="s">
        <v>285</v>
      </c>
      <c r="P947" s="145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 t="s">
        <v>3</v>
      </c>
    </row>
    <row r="948" spans="1:65">
      <c r="A948" s="29"/>
      <c r="B948" s="19"/>
      <c r="C948" s="9"/>
      <c r="D948" s="10" t="s">
        <v>308</v>
      </c>
      <c r="E948" s="11" t="s">
        <v>103</v>
      </c>
      <c r="F948" s="11" t="s">
        <v>103</v>
      </c>
      <c r="G948" s="11" t="s">
        <v>99</v>
      </c>
      <c r="H948" s="11" t="s">
        <v>103</v>
      </c>
      <c r="I948" s="11" t="s">
        <v>103</v>
      </c>
      <c r="J948" s="11" t="s">
        <v>103</v>
      </c>
      <c r="K948" s="11" t="s">
        <v>308</v>
      </c>
      <c r="L948" s="11" t="s">
        <v>100</v>
      </c>
      <c r="M948" s="11" t="s">
        <v>99</v>
      </c>
      <c r="N948" s="11" t="s">
        <v>103</v>
      </c>
      <c r="O948" s="11" t="s">
        <v>308</v>
      </c>
      <c r="P948" s="145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2</v>
      </c>
    </row>
    <row r="949" spans="1:65">
      <c r="A949" s="29"/>
      <c r="B949" s="19"/>
      <c r="C949" s="9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145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2</v>
      </c>
    </row>
    <row r="950" spans="1:65">
      <c r="A950" s="29"/>
      <c r="B950" s="18">
        <v>1</v>
      </c>
      <c r="C950" s="14">
        <v>1</v>
      </c>
      <c r="D950" s="21">
        <v>2.7</v>
      </c>
      <c r="E950" s="21">
        <v>3.5</v>
      </c>
      <c r="F950" s="140" t="s">
        <v>106</v>
      </c>
      <c r="G950" s="140">
        <v>8.61</v>
      </c>
      <c r="H950" s="21">
        <v>2.2999999999999998</v>
      </c>
      <c r="I950" s="21">
        <v>3</v>
      </c>
      <c r="J950" s="21">
        <v>2.9</v>
      </c>
      <c r="K950" s="21">
        <v>3.05</v>
      </c>
      <c r="L950" s="21">
        <v>3.1113032058318471</v>
      </c>
      <c r="M950" s="21">
        <v>2.54</v>
      </c>
      <c r="N950" s="21">
        <v>3.0629332466588002</v>
      </c>
      <c r="O950" s="21">
        <v>3.4</v>
      </c>
      <c r="P950" s="145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>
        <v>1</v>
      </c>
      <c r="C951" s="9">
        <v>2</v>
      </c>
      <c r="D951" s="11">
        <v>2.6</v>
      </c>
      <c r="E951" s="11">
        <v>3.2</v>
      </c>
      <c r="F951" s="141" t="s">
        <v>106</v>
      </c>
      <c r="G951" s="141">
        <v>9.14</v>
      </c>
      <c r="H951" s="11">
        <v>2.1</v>
      </c>
      <c r="I951" s="11">
        <v>3</v>
      </c>
      <c r="J951" s="11">
        <v>3</v>
      </c>
      <c r="K951" s="11">
        <v>3.12</v>
      </c>
      <c r="L951" s="11">
        <v>3.0917708261073087</v>
      </c>
      <c r="M951" s="11">
        <v>2.69</v>
      </c>
      <c r="N951" s="11">
        <v>3.0387830362944599</v>
      </c>
      <c r="O951" s="11">
        <v>3.2</v>
      </c>
      <c r="P951" s="145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e">
        <v>#N/A</v>
      </c>
    </row>
    <row r="952" spans="1:65">
      <c r="A952" s="29"/>
      <c r="B952" s="19">
        <v>1</v>
      </c>
      <c r="C952" s="9">
        <v>3</v>
      </c>
      <c r="D952" s="11">
        <v>3</v>
      </c>
      <c r="E952" s="11">
        <v>3.8</v>
      </c>
      <c r="F952" s="141" t="s">
        <v>106</v>
      </c>
      <c r="G952" s="141">
        <v>9.68</v>
      </c>
      <c r="H952" s="146">
        <v>1.9</v>
      </c>
      <c r="I952" s="11">
        <v>3.1</v>
      </c>
      <c r="J952" s="11">
        <v>2.7</v>
      </c>
      <c r="K952" s="11">
        <v>3.05</v>
      </c>
      <c r="L952" s="11">
        <v>3.1413240427327955</v>
      </c>
      <c r="M952" s="11">
        <v>2.95</v>
      </c>
      <c r="N952" s="11">
        <v>2.9741214369810485</v>
      </c>
      <c r="O952" s="11">
        <v>3</v>
      </c>
      <c r="P952" s="145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16</v>
      </c>
    </row>
    <row r="953" spans="1:65">
      <c r="A953" s="29"/>
      <c r="B953" s="19">
        <v>1</v>
      </c>
      <c r="C953" s="9">
        <v>4</v>
      </c>
      <c r="D953" s="11">
        <v>2.8</v>
      </c>
      <c r="E953" s="11">
        <v>3.2</v>
      </c>
      <c r="F953" s="141" t="s">
        <v>106</v>
      </c>
      <c r="G953" s="141">
        <v>8.16</v>
      </c>
      <c r="H953" s="11">
        <v>2.4</v>
      </c>
      <c r="I953" s="11">
        <v>2.8</v>
      </c>
      <c r="J953" s="11">
        <v>3.2</v>
      </c>
      <c r="K953" s="11">
        <v>3.17</v>
      </c>
      <c r="L953" s="11">
        <v>3.2725607963408532</v>
      </c>
      <c r="M953" s="11">
        <v>3.08</v>
      </c>
      <c r="N953" s="11">
        <v>3.0399027663745546</v>
      </c>
      <c r="O953" s="11">
        <v>3.6</v>
      </c>
      <c r="P953" s="145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2.9732786636236765</v>
      </c>
    </row>
    <row r="954" spans="1:65">
      <c r="A954" s="29"/>
      <c r="B954" s="19">
        <v>1</v>
      </c>
      <c r="C954" s="9">
        <v>5</v>
      </c>
      <c r="D954" s="11">
        <v>2.6</v>
      </c>
      <c r="E954" s="11">
        <v>3</v>
      </c>
      <c r="F954" s="141" t="s">
        <v>106</v>
      </c>
      <c r="G954" s="141">
        <v>8.83</v>
      </c>
      <c r="H954" s="11">
        <v>2.6</v>
      </c>
      <c r="I954" s="146">
        <v>3.9</v>
      </c>
      <c r="J954" s="11">
        <v>3.3</v>
      </c>
      <c r="K954" s="11">
        <v>2.97</v>
      </c>
      <c r="L954" s="11">
        <v>3.4299055922348582</v>
      </c>
      <c r="M954" s="11">
        <v>2.38</v>
      </c>
      <c r="N954" s="11">
        <v>2.9827327315407648</v>
      </c>
      <c r="O954" s="11">
        <v>3.1</v>
      </c>
      <c r="P954" s="145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114</v>
      </c>
    </row>
    <row r="955" spans="1:65">
      <c r="A955" s="29"/>
      <c r="B955" s="19">
        <v>1</v>
      </c>
      <c r="C955" s="9">
        <v>6</v>
      </c>
      <c r="D955" s="11">
        <v>2.8</v>
      </c>
      <c r="E955" s="11">
        <v>3</v>
      </c>
      <c r="F955" s="141" t="s">
        <v>106</v>
      </c>
      <c r="G955" s="141">
        <v>8.6999999999999993</v>
      </c>
      <c r="H955" s="11">
        <v>2.6</v>
      </c>
      <c r="I955" s="11">
        <v>3</v>
      </c>
      <c r="J955" s="11">
        <v>3.2</v>
      </c>
      <c r="K955" s="11">
        <v>3.04</v>
      </c>
      <c r="L955" s="11">
        <v>3.1898056080443693</v>
      </c>
      <c r="M955" s="11">
        <v>2.69</v>
      </c>
      <c r="N955" s="11">
        <v>3.0515765282789347</v>
      </c>
      <c r="O955" s="11">
        <v>3.2</v>
      </c>
      <c r="P955" s="145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9"/>
      <c r="B956" s="20" t="s">
        <v>268</v>
      </c>
      <c r="C956" s="12"/>
      <c r="D956" s="22">
        <v>2.75</v>
      </c>
      <c r="E956" s="22">
        <v>3.2833333333333332</v>
      </c>
      <c r="F956" s="22" t="s">
        <v>632</v>
      </c>
      <c r="G956" s="22">
        <v>8.8533333333333335</v>
      </c>
      <c r="H956" s="22">
        <v>2.3166666666666669</v>
      </c>
      <c r="I956" s="22">
        <v>3.1333333333333329</v>
      </c>
      <c r="J956" s="22">
        <v>3.0500000000000003</v>
      </c>
      <c r="K956" s="22">
        <v>3.0666666666666664</v>
      </c>
      <c r="L956" s="22">
        <v>3.2061116785486727</v>
      </c>
      <c r="M956" s="22">
        <v>2.7216666666666671</v>
      </c>
      <c r="N956" s="22">
        <v>3.0250082910214271</v>
      </c>
      <c r="O956" s="22">
        <v>3.25</v>
      </c>
      <c r="P956" s="145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9"/>
      <c r="B957" s="3" t="s">
        <v>269</v>
      </c>
      <c r="C957" s="28"/>
      <c r="D957" s="11">
        <v>2.75</v>
      </c>
      <c r="E957" s="11">
        <v>3.2</v>
      </c>
      <c r="F957" s="11" t="s">
        <v>632</v>
      </c>
      <c r="G957" s="11">
        <v>8.7650000000000006</v>
      </c>
      <c r="H957" s="11">
        <v>2.3499999999999996</v>
      </c>
      <c r="I957" s="11">
        <v>3</v>
      </c>
      <c r="J957" s="11">
        <v>3.1</v>
      </c>
      <c r="K957" s="11">
        <v>3.05</v>
      </c>
      <c r="L957" s="11">
        <v>3.1655648253885822</v>
      </c>
      <c r="M957" s="11">
        <v>2.69</v>
      </c>
      <c r="N957" s="11">
        <v>3.039342901334507</v>
      </c>
      <c r="O957" s="11">
        <v>3.2</v>
      </c>
      <c r="P957" s="145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9"/>
      <c r="B958" s="3" t="s">
        <v>270</v>
      </c>
      <c r="C958" s="28"/>
      <c r="D958" s="23">
        <v>0.15165750888103094</v>
      </c>
      <c r="E958" s="23">
        <v>0.31251666622224583</v>
      </c>
      <c r="F958" s="23" t="s">
        <v>632</v>
      </c>
      <c r="G958" s="23">
        <v>0.51566138760495417</v>
      </c>
      <c r="H958" s="23">
        <v>0.27868739954771382</v>
      </c>
      <c r="I958" s="23">
        <v>0.38815804341359506</v>
      </c>
      <c r="J958" s="23">
        <v>0.22583179581272425</v>
      </c>
      <c r="K958" s="23">
        <v>6.9474215840602774E-2</v>
      </c>
      <c r="L958" s="23">
        <v>0.12729886392592499</v>
      </c>
      <c r="M958" s="23">
        <v>0.25779190574311428</v>
      </c>
      <c r="N958" s="23">
        <v>3.7235620950857272E-2</v>
      </c>
      <c r="O958" s="23">
        <v>0.21679483388678797</v>
      </c>
      <c r="P958" s="145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9"/>
      <c r="B959" s="3" t="s">
        <v>86</v>
      </c>
      <c r="C959" s="28"/>
      <c r="D959" s="13">
        <v>5.5148185047647617E-2</v>
      </c>
      <c r="E959" s="13">
        <v>9.5182740981394676E-2</v>
      </c>
      <c r="F959" s="13" t="s">
        <v>632</v>
      </c>
      <c r="G959" s="13">
        <v>5.824488564814994E-2</v>
      </c>
      <c r="H959" s="13">
        <v>0.12029671922922898</v>
      </c>
      <c r="I959" s="13">
        <v>0.12388022662136014</v>
      </c>
      <c r="J959" s="13">
        <v>7.4043211741876794E-2</v>
      </c>
      <c r="K959" s="13">
        <v>2.2654635600196558E-2</v>
      </c>
      <c r="L959" s="13">
        <v>3.9705062296379531E-2</v>
      </c>
      <c r="M959" s="13">
        <v>9.4718397701083007E-2</v>
      </c>
      <c r="N959" s="13">
        <v>1.2309262444462345E-2</v>
      </c>
      <c r="O959" s="13">
        <v>6.6706102734396297E-2</v>
      </c>
      <c r="P959" s="145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9"/>
      <c r="B960" s="3" t="s">
        <v>271</v>
      </c>
      <c r="C960" s="28"/>
      <c r="D960" s="13">
        <v>-7.5095101698794742E-2</v>
      </c>
      <c r="E960" s="13">
        <v>0.10428039372931774</v>
      </c>
      <c r="F960" s="13" t="s">
        <v>632</v>
      </c>
      <c r="G960" s="13">
        <v>1.9776332241066683</v>
      </c>
      <c r="H960" s="13">
        <v>-0.22083769173413614</v>
      </c>
      <c r="I960" s="13">
        <v>5.3831035640161007E-2</v>
      </c>
      <c r="J960" s="13">
        <v>2.5803614479518622E-2</v>
      </c>
      <c r="K960" s="13">
        <v>3.1409098711646877E-2</v>
      </c>
      <c r="L960" s="13">
        <v>7.830850763286068E-2</v>
      </c>
      <c r="M960" s="13">
        <v>-8.4624424893413042E-2</v>
      </c>
      <c r="N960" s="13">
        <v>1.7398176642718477E-2</v>
      </c>
      <c r="O960" s="13">
        <v>9.306942526506079E-2</v>
      </c>
      <c r="P960" s="145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9"/>
      <c r="B961" s="45" t="s">
        <v>272</v>
      </c>
      <c r="C961" s="46"/>
      <c r="D961" s="44">
        <v>1.42</v>
      </c>
      <c r="E961" s="44">
        <v>0.74</v>
      </c>
      <c r="F961" s="44">
        <v>88.6</v>
      </c>
      <c r="G961" s="44">
        <v>23.28</v>
      </c>
      <c r="H961" s="44">
        <v>3.17</v>
      </c>
      <c r="I961" s="44">
        <v>0.13</v>
      </c>
      <c r="J961" s="44">
        <v>0.2</v>
      </c>
      <c r="K961" s="44">
        <v>0.13</v>
      </c>
      <c r="L961" s="44">
        <v>0.43</v>
      </c>
      <c r="M961" s="44">
        <v>1.53</v>
      </c>
      <c r="N961" s="44">
        <v>0.3</v>
      </c>
      <c r="O961" s="44">
        <v>0.61</v>
      </c>
      <c r="P961" s="145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B962" s="3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BM962" s="53"/>
    </row>
    <row r="963" spans="1:65" ht="19.5">
      <c r="B963" s="8" t="s">
        <v>597</v>
      </c>
      <c r="BM963" s="27" t="s">
        <v>66</v>
      </c>
    </row>
    <row r="964" spans="1:65" ht="19.5">
      <c r="A964" s="24" t="s">
        <v>329</v>
      </c>
      <c r="B964" s="18" t="s">
        <v>117</v>
      </c>
      <c r="C964" s="15" t="s">
        <v>118</v>
      </c>
      <c r="D964" s="16" t="s">
        <v>240</v>
      </c>
      <c r="E964" s="17" t="s">
        <v>240</v>
      </c>
      <c r="F964" s="17" t="s">
        <v>240</v>
      </c>
      <c r="G964" s="17" t="s">
        <v>240</v>
      </c>
      <c r="H964" s="17" t="s">
        <v>240</v>
      </c>
      <c r="I964" s="17" t="s">
        <v>240</v>
      </c>
      <c r="J964" s="17" t="s">
        <v>240</v>
      </c>
      <c r="K964" s="17" t="s">
        <v>240</v>
      </c>
      <c r="L964" s="17" t="s">
        <v>240</v>
      </c>
      <c r="M964" s="17" t="s">
        <v>240</v>
      </c>
      <c r="N964" s="17" t="s">
        <v>240</v>
      </c>
      <c r="O964" s="17" t="s">
        <v>240</v>
      </c>
      <c r="P964" s="17" t="s">
        <v>240</v>
      </c>
      <c r="Q964" s="17" t="s">
        <v>240</v>
      </c>
      <c r="R964" s="17" t="s">
        <v>240</v>
      </c>
      <c r="S964" s="17" t="s">
        <v>240</v>
      </c>
      <c r="T964" s="17" t="s">
        <v>240</v>
      </c>
      <c r="U964" s="17" t="s">
        <v>240</v>
      </c>
      <c r="V964" s="17" t="s">
        <v>240</v>
      </c>
      <c r="W964" s="17" t="s">
        <v>240</v>
      </c>
      <c r="X964" s="145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1</v>
      </c>
    </row>
    <row r="965" spans="1:65">
      <c r="A965" s="29"/>
      <c r="B965" s="19" t="s">
        <v>241</v>
      </c>
      <c r="C965" s="9" t="s">
        <v>241</v>
      </c>
      <c r="D965" s="143" t="s">
        <v>243</v>
      </c>
      <c r="E965" s="144" t="s">
        <v>244</v>
      </c>
      <c r="F965" s="144" t="s">
        <v>245</v>
      </c>
      <c r="G965" s="144" t="s">
        <v>246</v>
      </c>
      <c r="H965" s="144" t="s">
        <v>247</v>
      </c>
      <c r="I965" s="144" t="s">
        <v>248</v>
      </c>
      <c r="J965" s="144" t="s">
        <v>249</v>
      </c>
      <c r="K965" s="144" t="s">
        <v>250</v>
      </c>
      <c r="L965" s="144" t="s">
        <v>251</v>
      </c>
      <c r="M965" s="144" t="s">
        <v>252</v>
      </c>
      <c r="N965" s="144" t="s">
        <v>254</v>
      </c>
      <c r="O965" s="144" t="s">
        <v>255</v>
      </c>
      <c r="P965" s="144" t="s">
        <v>257</v>
      </c>
      <c r="Q965" s="144" t="s">
        <v>258</v>
      </c>
      <c r="R965" s="144" t="s">
        <v>259</v>
      </c>
      <c r="S965" s="144" t="s">
        <v>260</v>
      </c>
      <c r="T965" s="144" t="s">
        <v>283</v>
      </c>
      <c r="U965" s="144" t="s">
        <v>285</v>
      </c>
      <c r="V965" s="144" t="s">
        <v>275</v>
      </c>
      <c r="W965" s="144" t="s">
        <v>261</v>
      </c>
      <c r="X965" s="145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 t="s">
        <v>1</v>
      </c>
    </row>
    <row r="966" spans="1:65">
      <c r="A966" s="29"/>
      <c r="B966" s="19"/>
      <c r="C966" s="9"/>
      <c r="D966" s="10" t="s">
        <v>308</v>
      </c>
      <c r="E966" s="11" t="s">
        <v>104</v>
      </c>
      <c r="F966" s="11" t="s">
        <v>104</v>
      </c>
      <c r="G966" s="11" t="s">
        <v>104</v>
      </c>
      <c r="H966" s="11" t="s">
        <v>103</v>
      </c>
      <c r="I966" s="11" t="s">
        <v>104</v>
      </c>
      <c r="J966" s="11" t="s">
        <v>103</v>
      </c>
      <c r="K966" s="11" t="s">
        <v>104</v>
      </c>
      <c r="L966" s="11" t="s">
        <v>103</v>
      </c>
      <c r="M966" s="11" t="s">
        <v>104</v>
      </c>
      <c r="N966" s="11" t="s">
        <v>104</v>
      </c>
      <c r="O966" s="11" t="s">
        <v>104</v>
      </c>
      <c r="P966" s="11" t="s">
        <v>104</v>
      </c>
      <c r="Q966" s="11" t="s">
        <v>308</v>
      </c>
      <c r="R966" s="11" t="s">
        <v>100</v>
      </c>
      <c r="S966" s="11" t="s">
        <v>99</v>
      </c>
      <c r="T966" s="11" t="s">
        <v>104</v>
      </c>
      <c r="U966" s="11" t="s">
        <v>308</v>
      </c>
      <c r="V966" s="11" t="s">
        <v>104</v>
      </c>
      <c r="W966" s="11" t="s">
        <v>104</v>
      </c>
      <c r="X966" s="145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3</v>
      </c>
    </row>
    <row r="967" spans="1:65">
      <c r="A967" s="29"/>
      <c r="B967" s="19"/>
      <c r="C967" s="9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145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3</v>
      </c>
    </row>
    <row r="968" spans="1:65">
      <c r="A968" s="29"/>
      <c r="B968" s="18">
        <v>1</v>
      </c>
      <c r="C968" s="14">
        <v>1</v>
      </c>
      <c r="D968" s="226">
        <v>0.434</v>
      </c>
      <c r="E968" s="226">
        <v>0.35</v>
      </c>
      <c r="F968" s="226">
        <v>0.4</v>
      </c>
      <c r="G968" s="226">
        <v>0.39</v>
      </c>
      <c r="H968" s="226">
        <v>0.42570000000000002</v>
      </c>
      <c r="I968" s="226">
        <v>0.39330682300000003</v>
      </c>
      <c r="J968" s="226">
        <v>0.41699999999999998</v>
      </c>
      <c r="K968" s="226">
        <v>0.4</v>
      </c>
      <c r="L968" s="226">
        <v>0.39950999999999998</v>
      </c>
      <c r="M968" s="226">
        <v>0.4</v>
      </c>
      <c r="N968" s="226">
        <v>0.41699999999999998</v>
      </c>
      <c r="O968" s="226">
        <v>0.40999999999999992</v>
      </c>
      <c r="P968" s="226">
        <v>0.41699999999999998</v>
      </c>
      <c r="Q968" s="226">
        <v>0.4</v>
      </c>
      <c r="R968" s="226">
        <v>0.40782544300000001</v>
      </c>
      <c r="S968" s="226">
        <v>0.39</v>
      </c>
      <c r="T968" s="226">
        <v>0.42308818500000001</v>
      </c>
      <c r="U968" s="226">
        <v>0.4</v>
      </c>
      <c r="V968" s="226">
        <v>0.41699999999999998</v>
      </c>
      <c r="W968" s="226">
        <v>0.40029999999999999</v>
      </c>
      <c r="X968" s="227"/>
      <c r="Y968" s="228"/>
      <c r="Z968" s="228"/>
      <c r="AA968" s="228"/>
      <c r="AB968" s="228"/>
      <c r="AC968" s="228"/>
      <c r="AD968" s="228"/>
      <c r="AE968" s="228"/>
      <c r="AF968" s="228"/>
      <c r="AG968" s="228"/>
      <c r="AH968" s="228"/>
      <c r="AI968" s="228"/>
      <c r="AJ968" s="228"/>
      <c r="AK968" s="228"/>
      <c r="AL968" s="228"/>
      <c r="AM968" s="228"/>
      <c r="AN968" s="228"/>
      <c r="AO968" s="228"/>
      <c r="AP968" s="228"/>
      <c r="AQ968" s="228"/>
      <c r="AR968" s="228"/>
      <c r="AS968" s="228"/>
      <c r="AT968" s="228"/>
      <c r="AU968" s="228"/>
      <c r="AV968" s="228"/>
      <c r="AW968" s="228"/>
      <c r="AX968" s="228"/>
      <c r="AY968" s="228"/>
      <c r="AZ968" s="228"/>
      <c r="BA968" s="228"/>
      <c r="BB968" s="228"/>
      <c r="BC968" s="228"/>
      <c r="BD968" s="228"/>
      <c r="BE968" s="228"/>
      <c r="BF968" s="228"/>
      <c r="BG968" s="228"/>
      <c r="BH968" s="228"/>
      <c r="BI968" s="228"/>
      <c r="BJ968" s="228"/>
      <c r="BK968" s="228"/>
      <c r="BL968" s="228"/>
      <c r="BM968" s="229">
        <v>1</v>
      </c>
    </row>
    <row r="969" spans="1:65">
      <c r="A969" s="29"/>
      <c r="B969" s="19">
        <v>1</v>
      </c>
      <c r="C969" s="9">
        <v>2</v>
      </c>
      <c r="D969" s="23">
        <v>0.434</v>
      </c>
      <c r="E969" s="23">
        <v>0.35</v>
      </c>
      <c r="F969" s="23">
        <v>0.41699999999999998</v>
      </c>
      <c r="G969" s="23">
        <v>0.4</v>
      </c>
      <c r="H969" s="23">
        <v>0.42270000000000002</v>
      </c>
      <c r="I969" s="23">
        <v>0.39919413999999998</v>
      </c>
      <c r="J969" s="23">
        <v>0.41699999999999998</v>
      </c>
      <c r="K969" s="23">
        <v>0.4</v>
      </c>
      <c r="L969" s="23">
        <v>0.3538</v>
      </c>
      <c r="M969" s="23">
        <v>0.40999999999999992</v>
      </c>
      <c r="N969" s="23">
        <v>0.41699999999999998</v>
      </c>
      <c r="O969" s="23">
        <v>0.4</v>
      </c>
      <c r="P969" s="23">
        <v>0.41699999999999998</v>
      </c>
      <c r="Q969" s="23">
        <v>0.40999999999999992</v>
      </c>
      <c r="R969" s="23">
        <v>0.40714864099999998</v>
      </c>
      <c r="S969" s="23">
        <v>0.38</v>
      </c>
      <c r="T969" s="23">
        <v>0.41926628599999999</v>
      </c>
      <c r="U969" s="23">
        <v>0.41699999999999998</v>
      </c>
      <c r="V969" s="23">
        <v>0.4</v>
      </c>
      <c r="W969" s="23">
        <v>0.41539999999999999</v>
      </c>
      <c r="X969" s="227"/>
      <c r="Y969" s="228"/>
      <c r="Z969" s="228"/>
      <c r="AA969" s="228"/>
      <c r="AB969" s="228"/>
      <c r="AC969" s="228"/>
      <c r="AD969" s="228"/>
      <c r="AE969" s="228"/>
      <c r="AF969" s="228"/>
      <c r="AG969" s="228"/>
      <c r="AH969" s="228"/>
      <c r="AI969" s="228"/>
      <c r="AJ969" s="228"/>
      <c r="AK969" s="228"/>
      <c r="AL969" s="228"/>
      <c r="AM969" s="228"/>
      <c r="AN969" s="228"/>
      <c r="AO969" s="228"/>
      <c r="AP969" s="228"/>
      <c r="AQ969" s="228"/>
      <c r="AR969" s="228"/>
      <c r="AS969" s="228"/>
      <c r="AT969" s="228"/>
      <c r="AU969" s="228"/>
      <c r="AV969" s="228"/>
      <c r="AW969" s="228"/>
      <c r="AX969" s="228"/>
      <c r="AY969" s="228"/>
      <c r="AZ969" s="228"/>
      <c r="BA969" s="228"/>
      <c r="BB969" s="228"/>
      <c r="BC969" s="228"/>
      <c r="BD969" s="228"/>
      <c r="BE969" s="228"/>
      <c r="BF969" s="228"/>
      <c r="BG969" s="228"/>
      <c r="BH969" s="228"/>
      <c r="BI969" s="228"/>
      <c r="BJ969" s="228"/>
      <c r="BK969" s="228"/>
      <c r="BL969" s="228"/>
      <c r="BM969" s="229">
        <v>21</v>
      </c>
    </row>
    <row r="970" spans="1:65">
      <c r="A970" s="29"/>
      <c r="B970" s="19">
        <v>1</v>
      </c>
      <c r="C970" s="9">
        <v>3</v>
      </c>
      <c r="D970" s="23">
        <v>0.434</v>
      </c>
      <c r="E970" s="23">
        <v>0.35</v>
      </c>
      <c r="F970" s="23">
        <v>0.4</v>
      </c>
      <c r="G970" s="23">
        <v>0.4</v>
      </c>
      <c r="H970" s="23">
        <v>0.42470000000000002</v>
      </c>
      <c r="I970" s="23">
        <v>0.39581807099999999</v>
      </c>
      <c r="J970" s="23">
        <v>0.41699999999999998</v>
      </c>
      <c r="K970" s="23">
        <v>0.40999999999999992</v>
      </c>
      <c r="L970" s="23">
        <v>0.34379999999999999</v>
      </c>
      <c r="M970" s="23">
        <v>0.42</v>
      </c>
      <c r="N970" s="23">
        <v>0.41699999999999998</v>
      </c>
      <c r="O970" s="23">
        <v>0.4</v>
      </c>
      <c r="P970" s="23">
        <v>0.41699999999999998</v>
      </c>
      <c r="Q970" s="23">
        <v>0.42</v>
      </c>
      <c r="R970" s="23">
        <v>0.41034791100000001</v>
      </c>
      <c r="S970" s="23">
        <v>0.39</v>
      </c>
      <c r="T970" s="23">
        <v>0.41470789400000002</v>
      </c>
      <c r="U970" s="23">
        <v>0.4</v>
      </c>
      <c r="V970" s="23">
        <v>0.4</v>
      </c>
      <c r="W970" s="23">
        <v>0.39029999999999998</v>
      </c>
      <c r="X970" s="227"/>
      <c r="Y970" s="228"/>
      <c r="Z970" s="228"/>
      <c r="AA970" s="228"/>
      <c r="AB970" s="228"/>
      <c r="AC970" s="228"/>
      <c r="AD970" s="228"/>
      <c r="AE970" s="228"/>
      <c r="AF970" s="228"/>
      <c r="AG970" s="228"/>
      <c r="AH970" s="228"/>
      <c r="AI970" s="228"/>
      <c r="AJ970" s="228"/>
      <c r="AK970" s="228"/>
      <c r="AL970" s="228"/>
      <c r="AM970" s="228"/>
      <c r="AN970" s="228"/>
      <c r="AO970" s="228"/>
      <c r="AP970" s="228"/>
      <c r="AQ970" s="228"/>
      <c r="AR970" s="228"/>
      <c r="AS970" s="228"/>
      <c r="AT970" s="228"/>
      <c r="AU970" s="228"/>
      <c r="AV970" s="228"/>
      <c r="AW970" s="228"/>
      <c r="AX970" s="228"/>
      <c r="AY970" s="228"/>
      <c r="AZ970" s="228"/>
      <c r="BA970" s="228"/>
      <c r="BB970" s="228"/>
      <c r="BC970" s="228"/>
      <c r="BD970" s="228"/>
      <c r="BE970" s="228"/>
      <c r="BF970" s="228"/>
      <c r="BG970" s="228"/>
      <c r="BH970" s="228"/>
      <c r="BI970" s="228"/>
      <c r="BJ970" s="228"/>
      <c r="BK970" s="228"/>
      <c r="BL970" s="228"/>
      <c r="BM970" s="229">
        <v>16</v>
      </c>
    </row>
    <row r="971" spans="1:65">
      <c r="A971" s="29"/>
      <c r="B971" s="19">
        <v>1</v>
      </c>
      <c r="C971" s="9">
        <v>4</v>
      </c>
      <c r="D971" s="23">
        <v>0.434</v>
      </c>
      <c r="E971" s="23">
        <v>0.35</v>
      </c>
      <c r="F971" s="23">
        <v>0.4</v>
      </c>
      <c r="G971" s="23">
        <v>0.39</v>
      </c>
      <c r="H971" s="23">
        <v>0.42820000000000003</v>
      </c>
      <c r="I971" s="23">
        <v>0.39023457299999997</v>
      </c>
      <c r="J971" s="233">
        <v>0.35</v>
      </c>
      <c r="K971" s="23">
        <v>0.39</v>
      </c>
      <c r="L971" s="23">
        <v>0.37833</v>
      </c>
      <c r="M971" s="23">
        <v>0.4</v>
      </c>
      <c r="N971" s="23">
        <v>0.4</v>
      </c>
      <c r="O971" s="23">
        <v>0.40999999999999992</v>
      </c>
      <c r="P971" s="23">
        <v>0.434</v>
      </c>
      <c r="Q971" s="23">
        <v>0.42</v>
      </c>
      <c r="R971" s="23">
        <v>0.413657777</v>
      </c>
      <c r="S971" s="23">
        <v>0.37</v>
      </c>
      <c r="T971" s="23">
        <v>0.41957219200000001</v>
      </c>
      <c r="U971" s="23">
        <v>0.41699999999999998</v>
      </c>
      <c r="V971" s="23">
        <v>0.41699999999999998</v>
      </c>
      <c r="W971" s="23">
        <v>0.40699999999999997</v>
      </c>
      <c r="X971" s="227"/>
      <c r="Y971" s="228"/>
      <c r="Z971" s="228"/>
      <c r="AA971" s="228"/>
      <c r="AB971" s="228"/>
      <c r="AC971" s="228"/>
      <c r="AD971" s="228"/>
      <c r="AE971" s="228"/>
      <c r="AF971" s="228"/>
      <c r="AG971" s="228"/>
      <c r="AH971" s="228"/>
      <c r="AI971" s="228"/>
      <c r="AJ971" s="228"/>
      <c r="AK971" s="228"/>
      <c r="AL971" s="228"/>
      <c r="AM971" s="228"/>
      <c r="AN971" s="228"/>
      <c r="AO971" s="228"/>
      <c r="AP971" s="228"/>
      <c r="AQ971" s="228"/>
      <c r="AR971" s="228"/>
      <c r="AS971" s="228"/>
      <c r="AT971" s="228"/>
      <c r="AU971" s="228"/>
      <c r="AV971" s="228"/>
      <c r="AW971" s="228"/>
      <c r="AX971" s="228"/>
      <c r="AY971" s="228"/>
      <c r="AZ971" s="228"/>
      <c r="BA971" s="228"/>
      <c r="BB971" s="228"/>
      <c r="BC971" s="228"/>
      <c r="BD971" s="228"/>
      <c r="BE971" s="228"/>
      <c r="BF971" s="228"/>
      <c r="BG971" s="228"/>
      <c r="BH971" s="228"/>
      <c r="BI971" s="228"/>
      <c r="BJ971" s="228"/>
      <c r="BK971" s="228"/>
      <c r="BL971" s="228"/>
      <c r="BM971" s="229">
        <v>0.40485019724307608</v>
      </c>
    </row>
    <row r="972" spans="1:65">
      <c r="A972" s="29"/>
      <c r="B972" s="19">
        <v>1</v>
      </c>
      <c r="C972" s="9">
        <v>5</v>
      </c>
      <c r="D972" s="23">
        <v>0.41699999999999998</v>
      </c>
      <c r="E972" s="233">
        <v>0.48</v>
      </c>
      <c r="F972" s="23">
        <v>0.41699999999999998</v>
      </c>
      <c r="G972" s="23">
        <v>0.4</v>
      </c>
      <c r="H972" s="23">
        <v>0.42687000000000003</v>
      </c>
      <c r="I972" s="23">
        <v>0.38853030700000002</v>
      </c>
      <c r="J972" s="23">
        <v>0.41699999999999998</v>
      </c>
      <c r="K972" s="23">
        <v>0.4</v>
      </c>
      <c r="L972" s="23">
        <v>0.39</v>
      </c>
      <c r="M972" s="23">
        <v>0.42</v>
      </c>
      <c r="N972" s="23">
        <v>0.41699999999999998</v>
      </c>
      <c r="O972" s="23">
        <v>0.4</v>
      </c>
      <c r="P972" s="23">
        <v>0.41699999999999998</v>
      </c>
      <c r="Q972" s="23">
        <v>0.40999999999999992</v>
      </c>
      <c r="R972" s="23">
        <v>0.41312244599999998</v>
      </c>
      <c r="S972" s="23">
        <v>0.38</v>
      </c>
      <c r="T972" s="23">
        <v>0.42825453299999999</v>
      </c>
      <c r="U972" s="23">
        <v>0.41699999999999998</v>
      </c>
      <c r="V972" s="23">
        <v>0.41699999999999998</v>
      </c>
      <c r="W972" s="23">
        <v>0.4037</v>
      </c>
      <c r="X972" s="227"/>
      <c r="Y972" s="228"/>
      <c r="Z972" s="228"/>
      <c r="AA972" s="228"/>
      <c r="AB972" s="228"/>
      <c r="AC972" s="228"/>
      <c r="AD972" s="228"/>
      <c r="AE972" s="228"/>
      <c r="AF972" s="228"/>
      <c r="AG972" s="228"/>
      <c r="AH972" s="228"/>
      <c r="AI972" s="228"/>
      <c r="AJ972" s="228"/>
      <c r="AK972" s="228"/>
      <c r="AL972" s="228"/>
      <c r="AM972" s="228"/>
      <c r="AN972" s="228"/>
      <c r="AO972" s="228"/>
      <c r="AP972" s="228"/>
      <c r="AQ972" s="228"/>
      <c r="AR972" s="228"/>
      <c r="AS972" s="228"/>
      <c r="AT972" s="228"/>
      <c r="AU972" s="228"/>
      <c r="AV972" s="228"/>
      <c r="AW972" s="228"/>
      <c r="AX972" s="228"/>
      <c r="AY972" s="228"/>
      <c r="AZ972" s="228"/>
      <c r="BA972" s="228"/>
      <c r="BB972" s="228"/>
      <c r="BC972" s="228"/>
      <c r="BD972" s="228"/>
      <c r="BE972" s="228"/>
      <c r="BF972" s="228"/>
      <c r="BG972" s="228"/>
      <c r="BH972" s="228"/>
      <c r="BI972" s="228"/>
      <c r="BJ972" s="228"/>
      <c r="BK972" s="228"/>
      <c r="BL972" s="228"/>
      <c r="BM972" s="229">
        <v>115</v>
      </c>
    </row>
    <row r="973" spans="1:65">
      <c r="A973" s="29"/>
      <c r="B973" s="19">
        <v>1</v>
      </c>
      <c r="C973" s="9">
        <v>6</v>
      </c>
      <c r="D973" s="23">
        <v>0.434</v>
      </c>
      <c r="E973" s="233">
        <v>0.48</v>
      </c>
      <c r="F973" s="23">
        <v>0.41699999999999998</v>
      </c>
      <c r="G973" s="23">
        <v>0.39</v>
      </c>
      <c r="H973" s="23">
        <v>0.43003999999999998</v>
      </c>
      <c r="I973" s="23">
        <v>0.39736002599999998</v>
      </c>
      <c r="J973" s="23">
        <v>0.38400000000000001</v>
      </c>
      <c r="K973" s="23">
        <v>0.4</v>
      </c>
      <c r="L973" s="23">
        <v>0.39550999999999997</v>
      </c>
      <c r="M973" s="23">
        <v>0.43</v>
      </c>
      <c r="N973" s="23">
        <v>0.41699999999999998</v>
      </c>
      <c r="O973" s="23">
        <v>0.4</v>
      </c>
      <c r="P973" s="23">
        <v>0.434</v>
      </c>
      <c r="Q973" s="23">
        <v>0.42</v>
      </c>
      <c r="R973" s="23">
        <v>0.41357333800000001</v>
      </c>
      <c r="S973" s="23">
        <v>0.37</v>
      </c>
      <c r="T973" s="23">
        <v>0.42746698300000002</v>
      </c>
      <c r="U973" s="23">
        <v>0.41699999999999998</v>
      </c>
      <c r="V973" s="23">
        <v>0.41699999999999998</v>
      </c>
      <c r="W973" s="23">
        <v>0.39529999999999998</v>
      </c>
      <c r="X973" s="227"/>
      <c r="Y973" s="228"/>
      <c r="Z973" s="228"/>
      <c r="AA973" s="228"/>
      <c r="AB973" s="228"/>
      <c r="AC973" s="228"/>
      <c r="AD973" s="228"/>
      <c r="AE973" s="228"/>
      <c r="AF973" s="228"/>
      <c r="AG973" s="228"/>
      <c r="AH973" s="228"/>
      <c r="AI973" s="228"/>
      <c r="AJ973" s="228"/>
      <c r="AK973" s="228"/>
      <c r="AL973" s="228"/>
      <c r="AM973" s="228"/>
      <c r="AN973" s="228"/>
      <c r="AO973" s="228"/>
      <c r="AP973" s="228"/>
      <c r="AQ973" s="228"/>
      <c r="AR973" s="228"/>
      <c r="AS973" s="228"/>
      <c r="AT973" s="228"/>
      <c r="AU973" s="228"/>
      <c r="AV973" s="228"/>
      <c r="AW973" s="228"/>
      <c r="AX973" s="228"/>
      <c r="AY973" s="228"/>
      <c r="AZ973" s="228"/>
      <c r="BA973" s="228"/>
      <c r="BB973" s="228"/>
      <c r="BC973" s="228"/>
      <c r="BD973" s="228"/>
      <c r="BE973" s="228"/>
      <c r="BF973" s="228"/>
      <c r="BG973" s="228"/>
      <c r="BH973" s="228"/>
      <c r="BI973" s="228"/>
      <c r="BJ973" s="228"/>
      <c r="BK973" s="228"/>
      <c r="BL973" s="228"/>
      <c r="BM973" s="54"/>
    </row>
    <row r="974" spans="1:65">
      <c r="A974" s="29"/>
      <c r="B974" s="20" t="s">
        <v>268</v>
      </c>
      <c r="C974" s="12"/>
      <c r="D974" s="230">
        <v>0.4311666666666667</v>
      </c>
      <c r="E974" s="230">
        <v>0.39333333333333331</v>
      </c>
      <c r="F974" s="230">
        <v>0.40849999999999992</v>
      </c>
      <c r="G974" s="230">
        <v>0.39500000000000002</v>
      </c>
      <c r="H974" s="230">
        <v>0.4263683333333334</v>
      </c>
      <c r="I974" s="230">
        <v>0.39407398999999993</v>
      </c>
      <c r="J974" s="230">
        <v>0.40033333333333326</v>
      </c>
      <c r="K974" s="230">
        <v>0.39999999999999997</v>
      </c>
      <c r="L974" s="230">
        <v>0.37682499999999997</v>
      </c>
      <c r="M974" s="230">
        <v>0.41333333333333333</v>
      </c>
      <c r="N974" s="230">
        <v>0.41416666666666657</v>
      </c>
      <c r="O974" s="230">
        <v>0.40333333333333332</v>
      </c>
      <c r="P974" s="230">
        <v>0.42266666666666669</v>
      </c>
      <c r="Q974" s="230">
        <v>0.41333333333333327</v>
      </c>
      <c r="R974" s="230">
        <v>0.41094592599999996</v>
      </c>
      <c r="S974" s="230">
        <v>0.38000000000000006</v>
      </c>
      <c r="T974" s="230">
        <v>0.42205934549999996</v>
      </c>
      <c r="U974" s="230">
        <v>0.41133333333333333</v>
      </c>
      <c r="V974" s="230">
        <v>0.41133333333333333</v>
      </c>
      <c r="W974" s="230">
        <v>0.40199999999999997</v>
      </c>
      <c r="X974" s="227"/>
      <c r="Y974" s="228"/>
      <c r="Z974" s="228"/>
      <c r="AA974" s="228"/>
      <c r="AB974" s="228"/>
      <c r="AC974" s="228"/>
      <c r="AD974" s="228"/>
      <c r="AE974" s="228"/>
      <c r="AF974" s="228"/>
      <c r="AG974" s="228"/>
      <c r="AH974" s="228"/>
      <c r="AI974" s="228"/>
      <c r="AJ974" s="228"/>
      <c r="AK974" s="228"/>
      <c r="AL974" s="228"/>
      <c r="AM974" s="228"/>
      <c r="AN974" s="228"/>
      <c r="AO974" s="228"/>
      <c r="AP974" s="228"/>
      <c r="AQ974" s="228"/>
      <c r="AR974" s="228"/>
      <c r="AS974" s="228"/>
      <c r="AT974" s="228"/>
      <c r="AU974" s="228"/>
      <c r="AV974" s="228"/>
      <c r="AW974" s="228"/>
      <c r="AX974" s="228"/>
      <c r="AY974" s="228"/>
      <c r="AZ974" s="228"/>
      <c r="BA974" s="228"/>
      <c r="BB974" s="228"/>
      <c r="BC974" s="228"/>
      <c r="BD974" s="228"/>
      <c r="BE974" s="228"/>
      <c r="BF974" s="228"/>
      <c r="BG974" s="228"/>
      <c r="BH974" s="228"/>
      <c r="BI974" s="228"/>
      <c r="BJ974" s="228"/>
      <c r="BK974" s="228"/>
      <c r="BL974" s="228"/>
      <c r="BM974" s="54"/>
    </row>
    <row r="975" spans="1:65">
      <c r="A975" s="29"/>
      <c r="B975" s="3" t="s">
        <v>269</v>
      </c>
      <c r="C975" s="28"/>
      <c r="D975" s="23">
        <v>0.434</v>
      </c>
      <c r="E975" s="23">
        <v>0.35</v>
      </c>
      <c r="F975" s="23">
        <v>0.40849999999999997</v>
      </c>
      <c r="G975" s="23">
        <v>0.39500000000000002</v>
      </c>
      <c r="H975" s="23">
        <v>0.42628500000000003</v>
      </c>
      <c r="I975" s="23">
        <v>0.39456244699999998</v>
      </c>
      <c r="J975" s="23">
        <v>0.41699999999999998</v>
      </c>
      <c r="K975" s="23">
        <v>0.4</v>
      </c>
      <c r="L975" s="23">
        <v>0.38416499999999998</v>
      </c>
      <c r="M975" s="23">
        <v>0.41499999999999992</v>
      </c>
      <c r="N975" s="23">
        <v>0.41699999999999998</v>
      </c>
      <c r="O975" s="23">
        <v>0.4</v>
      </c>
      <c r="P975" s="23">
        <v>0.41699999999999998</v>
      </c>
      <c r="Q975" s="23">
        <v>0.41499999999999992</v>
      </c>
      <c r="R975" s="23">
        <v>0.41173517849999997</v>
      </c>
      <c r="S975" s="23">
        <v>0.38</v>
      </c>
      <c r="T975" s="23">
        <v>0.42133018850000004</v>
      </c>
      <c r="U975" s="23">
        <v>0.41699999999999998</v>
      </c>
      <c r="V975" s="23">
        <v>0.41699999999999998</v>
      </c>
      <c r="W975" s="23">
        <v>0.40200000000000002</v>
      </c>
      <c r="X975" s="227"/>
      <c r="Y975" s="228"/>
      <c r="Z975" s="228"/>
      <c r="AA975" s="228"/>
      <c r="AB975" s="228"/>
      <c r="AC975" s="228"/>
      <c r="AD975" s="228"/>
      <c r="AE975" s="228"/>
      <c r="AF975" s="228"/>
      <c r="AG975" s="228"/>
      <c r="AH975" s="228"/>
      <c r="AI975" s="228"/>
      <c r="AJ975" s="228"/>
      <c r="AK975" s="228"/>
      <c r="AL975" s="228"/>
      <c r="AM975" s="228"/>
      <c r="AN975" s="228"/>
      <c r="AO975" s="228"/>
      <c r="AP975" s="228"/>
      <c r="AQ975" s="228"/>
      <c r="AR975" s="228"/>
      <c r="AS975" s="228"/>
      <c r="AT975" s="228"/>
      <c r="AU975" s="228"/>
      <c r="AV975" s="228"/>
      <c r="AW975" s="228"/>
      <c r="AX975" s="228"/>
      <c r="AY975" s="228"/>
      <c r="AZ975" s="228"/>
      <c r="BA975" s="228"/>
      <c r="BB975" s="228"/>
      <c r="BC975" s="228"/>
      <c r="BD975" s="228"/>
      <c r="BE975" s="228"/>
      <c r="BF975" s="228"/>
      <c r="BG975" s="228"/>
      <c r="BH975" s="228"/>
      <c r="BI975" s="228"/>
      <c r="BJ975" s="228"/>
      <c r="BK975" s="228"/>
      <c r="BL975" s="228"/>
      <c r="BM975" s="54"/>
    </row>
    <row r="976" spans="1:65">
      <c r="A976" s="29"/>
      <c r="B976" s="3" t="s">
        <v>270</v>
      </c>
      <c r="C976" s="28"/>
      <c r="D976" s="23">
        <v>6.9402209378856775E-3</v>
      </c>
      <c r="E976" s="23">
        <v>6.7131711334261837E-2</v>
      </c>
      <c r="F976" s="23">
        <v>9.3112834775878027E-3</v>
      </c>
      <c r="G976" s="23">
        <v>5.4772255750516656E-3</v>
      </c>
      <c r="H976" s="23">
        <v>2.5990184044493814E-3</v>
      </c>
      <c r="I976" s="23">
        <v>4.1501295512459254E-3</v>
      </c>
      <c r="J976" s="23">
        <v>2.7969030492075816E-2</v>
      </c>
      <c r="K976" s="23">
        <v>6.3245553203367293E-3</v>
      </c>
      <c r="L976" s="23">
        <v>2.3066795832971679E-2</v>
      </c>
      <c r="M976" s="23">
        <v>1.2110601416389956E-2</v>
      </c>
      <c r="N976" s="23">
        <v>6.940220937885655E-3</v>
      </c>
      <c r="O976" s="23">
        <v>5.1639777949431696E-3</v>
      </c>
      <c r="P976" s="23">
        <v>8.7787622514034873E-3</v>
      </c>
      <c r="Q976" s="23">
        <v>8.1649658092772578E-3</v>
      </c>
      <c r="R976" s="23">
        <v>2.949884012604024E-3</v>
      </c>
      <c r="S976" s="23">
        <v>8.9442719099991665E-3</v>
      </c>
      <c r="T976" s="23">
        <v>5.2290028737471041E-3</v>
      </c>
      <c r="U976" s="23">
        <v>8.7787622514034578E-3</v>
      </c>
      <c r="V976" s="23">
        <v>8.7787622514034578E-3</v>
      </c>
      <c r="W976" s="23">
        <v>8.8557326066226755E-3</v>
      </c>
      <c r="X976" s="227"/>
      <c r="Y976" s="228"/>
      <c r="Z976" s="228"/>
      <c r="AA976" s="228"/>
      <c r="AB976" s="228"/>
      <c r="AC976" s="228"/>
      <c r="AD976" s="228"/>
      <c r="AE976" s="228"/>
      <c r="AF976" s="228"/>
      <c r="AG976" s="228"/>
      <c r="AH976" s="228"/>
      <c r="AI976" s="228"/>
      <c r="AJ976" s="228"/>
      <c r="AK976" s="228"/>
      <c r="AL976" s="228"/>
      <c r="AM976" s="228"/>
      <c r="AN976" s="228"/>
      <c r="AO976" s="228"/>
      <c r="AP976" s="228"/>
      <c r="AQ976" s="228"/>
      <c r="AR976" s="228"/>
      <c r="AS976" s="228"/>
      <c r="AT976" s="228"/>
      <c r="AU976" s="228"/>
      <c r="AV976" s="228"/>
      <c r="AW976" s="228"/>
      <c r="AX976" s="228"/>
      <c r="AY976" s="228"/>
      <c r="AZ976" s="228"/>
      <c r="BA976" s="228"/>
      <c r="BB976" s="228"/>
      <c r="BC976" s="228"/>
      <c r="BD976" s="228"/>
      <c r="BE976" s="228"/>
      <c r="BF976" s="228"/>
      <c r="BG976" s="228"/>
      <c r="BH976" s="228"/>
      <c r="BI976" s="228"/>
      <c r="BJ976" s="228"/>
      <c r="BK976" s="228"/>
      <c r="BL976" s="228"/>
      <c r="BM976" s="54"/>
    </row>
    <row r="977" spans="1:65">
      <c r="A977" s="29"/>
      <c r="B977" s="3" t="s">
        <v>86</v>
      </c>
      <c r="C977" s="28"/>
      <c r="D977" s="13">
        <v>1.6096376353812936E-2</v>
      </c>
      <c r="E977" s="13">
        <v>0.17067384237524197</v>
      </c>
      <c r="F977" s="13">
        <v>2.2793839602418126E-2</v>
      </c>
      <c r="G977" s="13">
        <v>1.3866393860890293E-2</v>
      </c>
      <c r="H977" s="13">
        <v>6.0957116212884341E-3</v>
      </c>
      <c r="I977" s="13">
        <v>1.0531346032875517E-2</v>
      </c>
      <c r="J977" s="13">
        <v>6.9864355933578232E-2</v>
      </c>
      <c r="K977" s="13">
        <v>1.5811388300841826E-2</v>
      </c>
      <c r="L977" s="13">
        <v>6.121354961314053E-2</v>
      </c>
      <c r="M977" s="13">
        <v>2.9299842136427313E-2</v>
      </c>
      <c r="N977" s="13">
        <v>1.6757072687047864E-2</v>
      </c>
      <c r="O977" s="13">
        <v>1.2803250731264057E-2</v>
      </c>
      <c r="P977" s="13">
        <v>2.0769942235181752E-2</v>
      </c>
      <c r="Q977" s="13">
        <v>1.9753949538574015E-2</v>
      </c>
      <c r="R977" s="13">
        <v>7.1782777878275509E-3</v>
      </c>
      <c r="S977" s="13">
        <v>2.353755765789254E-2</v>
      </c>
      <c r="T977" s="13">
        <v>1.2389259779457021E-2</v>
      </c>
      <c r="U977" s="13">
        <v>2.1342209687366592E-2</v>
      </c>
      <c r="V977" s="13">
        <v>2.1342209687366592E-2</v>
      </c>
      <c r="W977" s="13">
        <v>2.2029185588613623E-2</v>
      </c>
      <c r="X977" s="145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9"/>
      <c r="B978" s="3" t="s">
        <v>271</v>
      </c>
      <c r="C978" s="28"/>
      <c r="D978" s="13">
        <v>6.5002980368538577E-2</v>
      </c>
      <c r="E978" s="13">
        <v>-2.8447223165925517E-2</v>
      </c>
      <c r="F978" s="13">
        <v>9.0151932289475045E-3</v>
      </c>
      <c r="G978" s="13">
        <v>-2.4330474111543765E-2</v>
      </c>
      <c r="H978" s="13">
        <v>5.3150859840973785E-2</v>
      </c>
      <c r="I978" s="13">
        <v>-2.661776458665277E-2</v>
      </c>
      <c r="J978" s="13">
        <v>-1.1156877137522669E-2</v>
      </c>
      <c r="K978" s="13">
        <v>-1.1980226948398953E-2</v>
      </c>
      <c r="L978" s="13">
        <v>-6.9223622549576036E-2</v>
      </c>
      <c r="M978" s="13">
        <v>2.0953765486654508E-2</v>
      </c>
      <c r="N978" s="13">
        <v>2.3012140013845217E-2</v>
      </c>
      <c r="O978" s="13">
        <v>-3.7467288396355602E-3</v>
      </c>
      <c r="P978" s="13">
        <v>4.4007560191192008E-2</v>
      </c>
      <c r="Q978" s="13">
        <v>2.0953765486654508E-2</v>
      </c>
      <c r="R978" s="13">
        <v>1.5056751357500175E-2</v>
      </c>
      <c r="S978" s="13">
        <v>-6.1381215600978756E-2</v>
      </c>
      <c r="T978" s="13">
        <v>4.250744688804331E-2</v>
      </c>
      <c r="U978" s="13">
        <v>1.6013666621396583E-2</v>
      </c>
      <c r="V978" s="13">
        <v>1.6013666621396583E-2</v>
      </c>
      <c r="W978" s="13">
        <v>-7.0401280831409174E-3</v>
      </c>
      <c r="X978" s="145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9"/>
      <c r="B979" s="45" t="s">
        <v>272</v>
      </c>
      <c r="C979" s="46"/>
      <c r="D979" s="44">
        <v>1.48</v>
      </c>
      <c r="E979" s="44">
        <v>1.1499999999999999</v>
      </c>
      <c r="F979" s="44">
        <v>0.08</v>
      </c>
      <c r="G979" s="44">
        <v>1.04</v>
      </c>
      <c r="H979" s="44">
        <v>1.1599999999999999</v>
      </c>
      <c r="I979" s="44">
        <v>1.1000000000000001</v>
      </c>
      <c r="J979" s="44">
        <v>0.66</v>
      </c>
      <c r="K979" s="44">
        <v>0.69</v>
      </c>
      <c r="L979" s="44">
        <v>2.31</v>
      </c>
      <c r="M979" s="44">
        <v>0.25</v>
      </c>
      <c r="N979" s="44">
        <v>0.31</v>
      </c>
      <c r="O979" s="44">
        <v>0.45</v>
      </c>
      <c r="P979" s="44">
        <v>0.89</v>
      </c>
      <c r="Q979" s="44">
        <v>0.25</v>
      </c>
      <c r="R979" s="44">
        <v>0.08</v>
      </c>
      <c r="S979" s="44">
        <v>2.08</v>
      </c>
      <c r="T979" s="44">
        <v>0.86</v>
      </c>
      <c r="U979" s="44">
        <v>0.12</v>
      </c>
      <c r="V979" s="44">
        <v>0.12</v>
      </c>
      <c r="W979" s="44">
        <v>0.55000000000000004</v>
      </c>
      <c r="X979" s="145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B980" s="3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BM980" s="53"/>
    </row>
    <row r="981" spans="1:65" ht="15">
      <c r="B981" s="8" t="s">
        <v>598</v>
      </c>
      <c r="BM981" s="27" t="s">
        <v>66</v>
      </c>
    </row>
    <row r="982" spans="1:65" ht="15">
      <c r="A982" s="24" t="s">
        <v>63</v>
      </c>
      <c r="B982" s="18" t="s">
        <v>117</v>
      </c>
      <c r="C982" s="15" t="s">
        <v>118</v>
      </c>
      <c r="D982" s="16" t="s">
        <v>240</v>
      </c>
      <c r="E982" s="17" t="s">
        <v>240</v>
      </c>
      <c r="F982" s="17" t="s">
        <v>240</v>
      </c>
      <c r="G982" s="17" t="s">
        <v>240</v>
      </c>
      <c r="H982" s="17" t="s">
        <v>240</v>
      </c>
      <c r="I982" s="17" t="s">
        <v>240</v>
      </c>
      <c r="J982" s="17" t="s">
        <v>240</v>
      </c>
      <c r="K982" s="17" t="s">
        <v>240</v>
      </c>
      <c r="L982" s="145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</v>
      </c>
    </row>
    <row r="983" spans="1:65">
      <c r="A983" s="29"/>
      <c r="B983" s="19" t="s">
        <v>241</v>
      </c>
      <c r="C983" s="9" t="s">
        <v>241</v>
      </c>
      <c r="D983" s="143" t="s">
        <v>243</v>
      </c>
      <c r="E983" s="144" t="s">
        <v>245</v>
      </c>
      <c r="F983" s="144" t="s">
        <v>251</v>
      </c>
      <c r="G983" s="144" t="s">
        <v>254</v>
      </c>
      <c r="H983" s="144" t="s">
        <v>257</v>
      </c>
      <c r="I983" s="144" t="s">
        <v>258</v>
      </c>
      <c r="J983" s="144" t="s">
        <v>283</v>
      </c>
      <c r="K983" s="144" t="s">
        <v>285</v>
      </c>
      <c r="L983" s="145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 t="s">
        <v>3</v>
      </c>
    </row>
    <row r="984" spans="1:65">
      <c r="A984" s="29"/>
      <c r="B984" s="19"/>
      <c r="C984" s="9"/>
      <c r="D984" s="10" t="s">
        <v>308</v>
      </c>
      <c r="E984" s="11" t="s">
        <v>103</v>
      </c>
      <c r="F984" s="11" t="s">
        <v>103</v>
      </c>
      <c r="G984" s="11" t="s">
        <v>103</v>
      </c>
      <c r="H984" s="11" t="s">
        <v>103</v>
      </c>
      <c r="I984" s="11" t="s">
        <v>308</v>
      </c>
      <c r="J984" s="11" t="s">
        <v>103</v>
      </c>
      <c r="K984" s="11" t="s">
        <v>308</v>
      </c>
      <c r="L984" s="145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2</v>
      </c>
    </row>
    <row r="985" spans="1:65">
      <c r="A985" s="29"/>
      <c r="B985" s="19"/>
      <c r="C985" s="9"/>
      <c r="D985" s="25"/>
      <c r="E985" s="25"/>
      <c r="F985" s="25"/>
      <c r="G985" s="25"/>
      <c r="H985" s="25"/>
      <c r="I985" s="25"/>
      <c r="J985" s="25"/>
      <c r="K985" s="25"/>
      <c r="L985" s="14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2</v>
      </c>
    </row>
    <row r="986" spans="1:65">
      <c r="A986" s="29"/>
      <c r="B986" s="18">
        <v>1</v>
      </c>
      <c r="C986" s="14">
        <v>1</v>
      </c>
      <c r="D986" s="21">
        <v>0.1</v>
      </c>
      <c r="E986" s="21" t="s">
        <v>219</v>
      </c>
      <c r="F986" s="21" t="s">
        <v>219</v>
      </c>
      <c r="G986" s="21" t="s">
        <v>97</v>
      </c>
      <c r="H986" s="21" t="s">
        <v>219</v>
      </c>
      <c r="I986" s="21">
        <v>0.1</v>
      </c>
      <c r="J986" s="21" t="s">
        <v>219</v>
      </c>
      <c r="K986" s="21" t="s">
        <v>219</v>
      </c>
      <c r="L986" s="14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>
        <v>1</v>
      </c>
      <c r="C987" s="9">
        <v>2</v>
      </c>
      <c r="D987" s="11">
        <v>0.1</v>
      </c>
      <c r="E987" s="11" t="s">
        <v>219</v>
      </c>
      <c r="F987" s="11" t="s">
        <v>219</v>
      </c>
      <c r="G987" s="11" t="s">
        <v>97</v>
      </c>
      <c r="H987" s="11" t="s">
        <v>219</v>
      </c>
      <c r="I987" s="11">
        <v>0.11</v>
      </c>
      <c r="J987" s="11" t="s">
        <v>219</v>
      </c>
      <c r="K987" s="11" t="s">
        <v>219</v>
      </c>
      <c r="L987" s="14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e">
        <v>#N/A</v>
      </c>
    </row>
    <row r="988" spans="1:65">
      <c r="A988" s="29"/>
      <c r="B988" s="19">
        <v>1</v>
      </c>
      <c r="C988" s="9">
        <v>3</v>
      </c>
      <c r="D988" s="11">
        <v>0.1</v>
      </c>
      <c r="E988" s="11" t="s">
        <v>219</v>
      </c>
      <c r="F988" s="11" t="s">
        <v>219</v>
      </c>
      <c r="G988" s="11" t="s">
        <v>97</v>
      </c>
      <c r="H988" s="11" t="s">
        <v>219</v>
      </c>
      <c r="I988" s="11">
        <v>0.11</v>
      </c>
      <c r="J988" s="11" t="s">
        <v>219</v>
      </c>
      <c r="K988" s="11" t="s">
        <v>219</v>
      </c>
      <c r="L988" s="14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16</v>
      </c>
    </row>
    <row r="989" spans="1:65">
      <c r="A989" s="29"/>
      <c r="B989" s="19">
        <v>1</v>
      </c>
      <c r="C989" s="9">
        <v>4</v>
      </c>
      <c r="D989" s="11">
        <v>0.1</v>
      </c>
      <c r="E989" s="11" t="s">
        <v>219</v>
      </c>
      <c r="F989" s="11" t="s">
        <v>219</v>
      </c>
      <c r="G989" s="11" t="s">
        <v>97</v>
      </c>
      <c r="H989" s="11" t="s">
        <v>219</v>
      </c>
      <c r="I989" s="11">
        <v>0.12</v>
      </c>
      <c r="J989" s="11" t="s">
        <v>219</v>
      </c>
      <c r="K989" s="11" t="s">
        <v>219</v>
      </c>
      <c r="L989" s="145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219</v>
      </c>
    </row>
    <row r="990" spans="1:65">
      <c r="A990" s="29"/>
      <c r="B990" s="19">
        <v>1</v>
      </c>
      <c r="C990" s="9">
        <v>5</v>
      </c>
      <c r="D990" s="11">
        <v>0.1</v>
      </c>
      <c r="E990" s="11" t="s">
        <v>219</v>
      </c>
      <c r="F990" s="11" t="s">
        <v>219</v>
      </c>
      <c r="G990" s="11" t="s">
        <v>97</v>
      </c>
      <c r="H990" s="11" t="s">
        <v>219</v>
      </c>
      <c r="I990" s="11">
        <v>0.12</v>
      </c>
      <c r="J990" s="11" t="s">
        <v>219</v>
      </c>
      <c r="K990" s="11" t="s">
        <v>219</v>
      </c>
      <c r="L990" s="145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116</v>
      </c>
    </row>
    <row r="991" spans="1:65">
      <c r="A991" s="29"/>
      <c r="B991" s="19">
        <v>1</v>
      </c>
      <c r="C991" s="9">
        <v>6</v>
      </c>
      <c r="D991" s="11">
        <v>0.1</v>
      </c>
      <c r="E991" s="11" t="s">
        <v>219</v>
      </c>
      <c r="F991" s="11" t="s">
        <v>219</v>
      </c>
      <c r="G991" s="11" t="s">
        <v>97</v>
      </c>
      <c r="H991" s="11" t="s">
        <v>219</v>
      </c>
      <c r="I991" s="11">
        <v>0.11</v>
      </c>
      <c r="J991" s="11" t="s">
        <v>219</v>
      </c>
      <c r="K991" s="11" t="s">
        <v>219</v>
      </c>
      <c r="L991" s="145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9"/>
      <c r="B992" s="20" t="s">
        <v>268</v>
      </c>
      <c r="C992" s="12"/>
      <c r="D992" s="22">
        <v>9.9999999999999992E-2</v>
      </c>
      <c r="E992" s="22" t="s">
        <v>632</v>
      </c>
      <c r="F992" s="22" t="s">
        <v>632</v>
      </c>
      <c r="G992" s="22" t="s">
        <v>632</v>
      </c>
      <c r="H992" s="22" t="s">
        <v>632</v>
      </c>
      <c r="I992" s="22">
        <v>0.11166666666666668</v>
      </c>
      <c r="J992" s="22" t="s">
        <v>632</v>
      </c>
      <c r="K992" s="22" t="s">
        <v>632</v>
      </c>
      <c r="L992" s="145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9"/>
      <c r="B993" s="3" t="s">
        <v>269</v>
      </c>
      <c r="C993" s="28"/>
      <c r="D993" s="11">
        <v>0.1</v>
      </c>
      <c r="E993" s="11" t="s">
        <v>632</v>
      </c>
      <c r="F993" s="11" t="s">
        <v>632</v>
      </c>
      <c r="G993" s="11" t="s">
        <v>632</v>
      </c>
      <c r="H993" s="11" t="s">
        <v>632</v>
      </c>
      <c r="I993" s="11">
        <v>0.11</v>
      </c>
      <c r="J993" s="11" t="s">
        <v>632</v>
      </c>
      <c r="K993" s="11" t="s">
        <v>632</v>
      </c>
      <c r="L993" s="145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9"/>
      <c r="B994" s="3" t="s">
        <v>270</v>
      </c>
      <c r="C994" s="28"/>
      <c r="D994" s="23">
        <v>1.5202354861220293E-17</v>
      </c>
      <c r="E994" s="23" t="s">
        <v>632</v>
      </c>
      <c r="F994" s="23" t="s">
        <v>632</v>
      </c>
      <c r="G994" s="23" t="s">
        <v>632</v>
      </c>
      <c r="H994" s="23" t="s">
        <v>632</v>
      </c>
      <c r="I994" s="23">
        <v>7.527726527090807E-3</v>
      </c>
      <c r="J994" s="23" t="s">
        <v>632</v>
      </c>
      <c r="K994" s="23" t="s">
        <v>632</v>
      </c>
      <c r="L994" s="145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9"/>
      <c r="B995" s="3" t="s">
        <v>86</v>
      </c>
      <c r="C995" s="28"/>
      <c r="D995" s="13">
        <v>1.5202354861220294E-16</v>
      </c>
      <c r="E995" s="13" t="s">
        <v>632</v>
      </c>
      <c r="F995" s="13" t="s">
        <v>632</v>
      </c>
      <c r="G995" s="13" t="s">
        <v>632</v>
      </c>
      <c r="H995" s="13" t="s">
        <v>632</v>
      </c>
      <c r="I995" s="13">
        <v>6.7412476362007215E-2</v>
      </c>
      <c r="J995" s="13" t="s">
        <v>632</v>
      </c>
      <c r="K995" s="13" t="s">
        <v>632</v>
      </c>
      <c r="L995" s="145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3" t="s">
        <v>271</v>
      </c>
      <c r="C996" s="28"/>
      <c r="D996" s="13" t="s">
        <v>632</v>
      </c>
      <c r="E996" s="13" t="s">
        <v>632</v>
      </c>
      <c r="F996" s="13" t="s">
        <v>632</v>
      </c>
      <c r="G996" s="13" t="s">
        <v>632</v>
      </c>
      <c r="H996" s="13" t="s">
        <v>632</v>
      </c>
      <c r="I996" s="13" t="s">
        <v>632</v>
      </c>
      <c r="J996" s="13" t="s">
        <v>632</v>
      </c>
      <c r="K996" s="13" t="s">
        <v>632</v>
      </c>
      <c r="L996" s="145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45" t="s">
        <v>272</v>
      </c>
      <c r="C997" s="46"/>
      <c r="D997" s="44" t="s">
        <v>273</v>
      </c>
      <c r="E997" s="44" t="s">
        <v>273</v>
      </c>
      <c r="F997" s="44" t="s">
        <v>273</v>
      </c>
      <c r="G997" s="44" t="s">
        <v>273</v>
      </c>
      <c r="H997" s="44" t="s">
        <v>273</v>
      </c>
      <c r="I997" s="44" t="s">
        <v>273</v>
      </c>
      <c r="J997" s="44" t="s">
        <v>273</v>
      </c>
      <c r="K997" s="44" t="s">
        <v>273</v>
      </c>
      <c r="L997" s="145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B998" s="30"/>
      <c r="C998" s="20"/>
      <c r="D998" s="20"/>
      <c r="E998" s="20"/>
      <c r="F998" s="20"/>
      <c r="G998" s="20"/>
      <c r="H998" s="20"/>
      <c r="I998" s="20"/>
      <c r="J998" s="20"/>
      <c r="K998" s="20"/>
      <c r="BM998" s="53"/>
    </row>
    <row r="999" spans="1:65" ht="15">
      <c r="B999" s="8" t="s">
        <v>599</v>
      </c>
      <c r="BM999" s="27" t="s">
        <v>66</v>
      </c>
    </row>
    <row r="1000" spans="1:65" ht="15">
      <c r="A1000" s="24" t="s">
        <v>64</v>
      </c>
      <c r="B1000" s="18" t="s">
        <v>117</v>
      </c>
      <c r="C1000" s="15" t="s">
        <v>118</v>
      </c>
      <c r="D1000" s="16" t="s">
        <v>240</v>
      </c>
      <c r="E1000" s="17" t="s">
        <v>240</v>
      </c>
      <c r="F1000" s="17" t="s">
        <v>240</v>
      </c>
      <c r="G1000" s="17" t="s">
        <v>240</v>
      </c>
      <c r="H1000" s="17" t="s">
        <v>240</v>
      </c>
      <c r="I1000" s="17" t="s">
        <v>240</v>
      </c>
      <c r="J1000" s="17" t="s">
        <v>240</v>
      </c>
      <c r="K1000" s="17" t="s">
        <v>240</v>
      </c>
      <c r="L1000" s="17" t="s">
        <v>240</v>
      </c>
      <c r="M1000" s="17" t="s">
        <v>240</v>
      </c>
      <c r="N1000" s="17" t="s">
        <v>240</v>
      </c>
      <c r="O1000" s="14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</v>
      </c>
    </row>
    <row r="1001" spans="1:65">
      <c r="A1001" s="29"/>
      <c r="B1001" s="19" t="s">
        <v>241</v>
      </c>
      <c r="C1001" s="9" t="s">
        <v>241</v>
      </c>
      <c r="D1001" s="143" t="s">
        <v>243</v>
      </c>
      <c r="E1001" s="144" t="s">
        <v>247</v>
      </c>
      <c r="F1001" s="144" t="s">
        <v>249</v>
      </c>
      <c r="G1001" s="144" t="s">
        <v>251</v>
      </c>
      <c r="H1001" s="144" t="s">
        <v>253</v>
      </c>
      <c r="I1001" s="144" t="s">
        <v>254</v>
      </c>
      <c r="J1001" s="144" t="s">
        <v>257</v>
      </c>
      <c r="K1001" s="144" t="s">
        <v>258</v>
      </c>
      <c r="L1001" s="144" t="s">
        <v>259</v>
      </c>
      <c r="M1001" s="144" t="s">
        <v>260</v>
      </c>
      <c r="N1001" s="144" t="s">
        <v>285</v>
      </c>
      <c r="O1001" s="14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 t="s">
        <v>3</v>
      </c>
    </row>
    <row r="1002" spans="1:65">
      <c r="A1002" s="29"/>
      <c r="B1002" s="19"/>
      <c r="C1002" s="9"/>
      <c r="D1002" s="10" t="s">
        <v>308</v>
      </c>
      <c r="E1002" s="11" t="s">
        <v>103</v>
      </c>
      <c r="F1002" s="11" t="s">
        <v>99</v>
      </c>
      <c r="G1002" s="11" t="s">
        <v>103</v>
      </c>
      <c r="H1002" s="11" t="s">
        <v>308</v>
      </c>
      <c r="I1002" s="11" t="s">
        <v>103</v>
      </c>
      <c r="J1002" s="11" t="s">
        <v>103</v>
      </c>
      <c r="K1002" s="11" t="s">
        <v>308</v>
      </c>
      <c r="L1002" s="11" t="s">
        <v>100</v>
      </c>
      <c r="M1002" s="11" t="s">
        <v>99</v>
      </c>
      <c r="N1002" s="11" t="s">
        <v>308</v>
      </c>
      <c r="O1002" s="14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2</v>
      </c>
    </row>
    <row r="1003" spans="1:65">
      <c r="A1003" s="29"/>
      <c r="B1003" s="19"/>
      <c r="C1003" s="9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14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8">
        <v>1</v>
      </c>
      <c r="C1004" s="14">
        <v>1</v>
      </c>
      <c r="D1004" s="140">
        <v>0.1</v>
      </c>
      <c r="E1004" s="140" t="s">
        <v>108</v>
      </c>
      <c r="F1004" s="140">
        <v>0.63</v>
      </c>
      <c r="G1004" s="21">
        <v>0.12</v>
      </c>
      <c r="H1004" s="21">
        <v>0.12</v>
      </c>
      <c r="I1004" s="21">
        <v>0.15</v>
      </c>
      <c r="J1004" s="21">
        <v>0.11</v>
      </c>
      <c r="K1004" s="21">
        <v>0.13</v>
      </c>
      <c r="L1004" s="140" t="s">
        <v>97</v>
      </c>
      <c r="M1004" s="21">
        <v>0.15</v>
      </c>
      <c r="N1004" s="21">
        <v>0.15</v>
      </c>
      <c r="O1004" s="14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</v>
      </c>
    </row>
    <row r="1005" spans="1:65">
      <c r="A1005" s="29"/>
      <c r="B1005" s="19">
        <v>1</v>
      </c>
      <c r="C1005" s="9">
        <v>2</v>
      </c>
      <c r="D1005" s="141">
        <v>0.1</v>
      </c>
      <c r="E1005" s="141" t="s">
        <v>108</v>
      </c>
      <c r="F1005" s="141">
        <v>1.0900000000000001</v>
      </c>
      <c r="G1005" s="11">
        <v>0.11</v>
      </c>
      <c r="H1005" s="11">
        <v>0.13</v>
      </c>
      <c r="I1005" s="11">
        <v>0.15</v>
      </c>
      <c r="J1005" s="11">
        <v>0.13</v>
      </c>
      <c r="K1005" s="11">
        <v>0.13</v>
      </c>
      <c r="L1005" s="141" t="s">
        <v>97</v>
      </c>
      <c r="M1005" s="11">
        <v>0.13</v>
      </c>
      <c r="N1005" s="11">
        <v>0.13</v>
      </c>
      <c r="O1005" s="14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 t="e">
        <v>#N/A</v>
      </c>
    </row>
    <row r="1006" spans="1:65">
      <c r="A1006" s="29"/>
      <c r="B1006" s="19">
        <v>1</v>
      </c>
      <c r="C1006" s="9">
        <v>3</v>
      </c>
      <c r="D1006" s="141">
        <v>0.1</v>
      </c>
      <c r="E1006" s="141" t="s">
        <v>108</v>
      </c>
      <c r="F1006" s="141">
        <v>1.17</v>
      </c>
      <c r="G1006" s="11">
        <v>0.12</v>
      </c>
      <c r="H1006" s="11">
        <v>0.12</v>
      </c>
      <c r="I1006" s="11">
        <v>0.15</v>
      </c>
      <c r="J1006" s="11">
        <v>0.12</v>
      </c>
      <c r="K1006" s="11">
        <v>0.13</v>
      </c>
      <c r="L1006" s="141" t="s">
        <v>97</v>
      </c>
      <c r="M1006" s="11">
        <v>0.13</v>
      </c>
      <c r="N1006" s="11">
        <v>0.13</v>
      </c>
      <c r="O1006" s="145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16</v>
      </c>
    </row>
    <row r="1007" spans="1:65">
      <c r="A1007" s="29"/>
      <c r="B1007" s="19">
        <v>1</v>
      </c>
      <c r="C1007" s="9">
        <v>4</v>
      </c>
      <c r="D1007" s="141">
        <v>0.1</v>
      </c>
      <c r="E1007" s="141" t="s">
        <v>108</v>
      </c>
      <c r="F1007" s="141">
        <v>1.33</v>
      </c>
      <c r="G1007" s="11">
        <v>0.12</v>
      </c>
      <c r="H1007" s="11">
        <v>0.12</v>
      </c>
      <c r="I1007" s="11">
        <v>0.15</v>
      </c>
      <c r="J1007" s="11">
        <v>0.11</v>
      </c>
      <c r="K1007" s="11">
        <v>0.12</v>
      </c>
      <c r="L1007" s="141" t="s">
        <v>97</v>
      </c>
      <c r="M1007" s="11">
        <v>0.17</v>
      </c>
      <c r="N1007" s="11">
        <v>0.15</v>
      </c>
      <c r="O1007" s="14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0.1307142857142857</v>
      </c>
    </row>
    <row r="1008" spans="1:65">
      <c r="A1008" s="29"/>
      <c r="B1008" s="19">
        <v>1</v>
      </c>
      <c r="C1008" s="9">
        <v>5</v>
      </c>
      <c r="D1008" s="141">
        <v>0.1</v>
      </c>
      <c r="E1008" s="141" t="s">
        <v>108</v>
      </c>
      <c r="F1008" s="141">
        <v>0.5</v>
      </c>
      <c r="G1008" s="11">
        <v>0.12</v>
      </c>
      <c r="H1008" s="11">
        <v>0.14000000000000001</v>
      </c>
      <c r="I1008" s="11">
        <v>0.14000000000000001</v>
      </c>
      <c r="J1008" s="11">
        <v>0.13</v>
      </c>
      <c r="K1008" s="11">
        <v>0.13</v>
      </c>
      <c r="L1008" s="141" t="s">
        <v>97</v>
      </c>
      <c r="M1008" s="11">
        <v>0.1</v>
      </c>
      <c r="N1008" s="11">
        <v>0.13</v>
      </c>
      <c r="O1008" s="145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117</v>
      </c>
    </row>
    <row r="1009" spans="1:65">
      <c r="A1009" s="29"/>
      <c r="B1009" s="19">
        <v>1</v>
      </c>
      <c r="C1009" s="9">
        <v>6</v>
      </c>
      <c r="D1009" s="141">
        <v>0.1</v>
      </c>
      <c r="E1009" s="141" t="s">
        <v>108</v>
      </c>
      <c r="F1009" s="141">
        <v>0.12</v>
      </c>
      <c r="G1009" s="11">
        <v>0.12</v>
      </c>
      <c r="H1009" s="11">
        <v>0.13</v>
      </c>
      <c r="I1009" s="11">
        <v>0.14000000000000001</v>
      </c>
      <c r="J1009" s="11">
        <v>0.13</v>
      </c>
      <c r="K1009" s="11">
        <v>0.13</v>
      </c>
      <c r="L1009" s="141" t="s">
        <v>97</v>
      </c>
      <c r="M1009" s="11">
        <v>0.13</v>
      </c>
      <c r="N1009" s="11">
        <v>0.14000000000000001</v>
      </c>
      <c r="O1009" s="14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9"/>
      <c r="B1010" s="20" t="s">
        <v>268</v>
      </c>
      <c r="C1010" s="12"/>
      <c r="D1010" s="22">
        <v>9.9999999999999992E-2</v>
      </c>
      <c r="E1010" s="22" t="s">
        <v>632</v>
      </c>
      <c r="F1010" s="22">
        <v>0.80666666666666675</v>
      </c>
      <c r="G1010" s="22">
        <v>0.11833333333333333</v>
      </c>
      <c r="H1010" s="22">
        <v>0.12666666666666668</v>
      </c>
      <c r="I1010" s="22">
        <v>0.14666666666666667</v>
      </c>
      <c r="J1010" s="22">
        <v>0.12166666666666666</v>
      </c>
      <c r="K1010" s="22">
        <v>0.12833333333333333</v>
      </c>
      <c r="L1010" s="22" t="s">
        <v>632</v>
      </c>
      <c r="M1010" s="22">
        <v>0.13500000000000001</v>
      </c>
      <c r="N1010" s="22">
        <v>0.13833333333333334</v>
      </c>
      <c r="O1010" s="145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9"/>
      <c r="B1011" s="3" t="s">
        <v>269</v>
      </c>
      <c r="C1011" s="28"/>
      <c r="D1011" s="11">
        <v>0.1</v>
      </c>
      <c r="E1011" s="11" t="s">
        <v>632</v>
      </c>
      <c r="F1011" s="11">
        <v>0.8600000000000001</v>
      </c>
      <c r="G1011" s="11">
        <v>0.12</v>
      </c>
      <c r="H1011" s="11">
        <v>0.125</v>
      </c>
      <c r="I1011" s="11">
        <v>0.15</v>
      </c>
      <c r="J1011" s="11">
        <v>0.125</v>
      </c>
      <c r="K1011" s="11">
        <v>0.13</v>
      </c>
      <c r="L1011" s="11" t="s">
        <v>632</v>
      </c>
      <c r="M1011" s="11">
        <v>0.13</v>
      </c>
      <c r="N1011" s="11">
        <v>0.13500000000000001</v>
      </c>
      <c r="O1011" s="14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9"/>
      <c r="B1012" s="3" t="s">
        <v>270</v>
      </c>
      <c r="C1012" s="28"/>
      <c r="D1012" s="23">
        <v>1.5202354861220293E-17</v>
      </c>
      <c r="E1012" s="23" t="s">
        <v>632</v>
      </c>
      <c r="F1012" s="23">
        <v>0.46538872640693235</v>
      </c>
      <c r="G1012" s="23">
        <v>4.0824829046386272E-3</v>
      </c>
      <c r="H1012" s="23">
        <v>8.1649658092772665E-3</v>
      </c>
      <c r="I1012" s="23">
        <v>5.163977794943213E-3</v>
      </c>
      <c r="J1012" s="23">
        <v>9.8319208025017535E-3</v>
      </c>
      <c r="K1012" s="23">
        <v>4.0824829046386341E-3</v>
      </c>
      <c r="L1012" s="23" t="s">
        <v>632</v>
      </c>
      <c r="M1012" s="23">
        <v>2.34520787991171E-2</v>
      </c>
      <c r="N1012" s="23">
        <v>9.8319208025017465E-3</v>
      </c>
      <c r="O1012" s="14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9"/>
      <c r="B1013" s="3" t="s">
        <v>86</v>
      </c>
      <c r="C1013" s="28"/>
      <c r="D1013" s="13">
        <v>1.5202354861220294E-16</v>
      </c>
      <c r="E1013" s="13" t="s">
        <v>632</v>
      </c>
      <c r="F1013" s="13">
        <v>0.57692817323173429</v>
      </c>
      <c r="G1013" s="13">
        <v>3.4499855532157411E-2</v>
      </c>
      <c r="H1013" s="13">
        <v>6.4460256389031051E-2</v>
      </c>
      <c r="I1013" s="13">
        <v>3.520893951097645E-2</v>
      </c>
      <c r="J1013" s="13">
        <v>8.0810307965767839E-2</v>
      </c>
      <c r="K1013" s="13">
        <v>3.1811555101080267E-2</v>
      </c>
      <c r="L1013" s="13" t="s">
        <v>632</v>
      </c>
      <c r="M1013" s="13">
        <v>0.17371910221568221</v>
      </c>
      <c r="N1013" s="13">
        <v>7.1074126283145148E-2</v>
      </c>
      <c r="O1013" s="145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9"/>
      <c r="B1014" s="3" t="s">
        <v>271</v>
      </c>
      <c r="C1014" s="28"/>
      <c r="D1014" s="13">
        <v>-0.23497267759562834</v>
      </c>
      <c r="E1014" s="13" t="s">
        <v>632</v>
      </c>
      <c r="F1014" s="13">
        <v>5.1712204007285987</v>
      </c>
      <c r="G1014" s="13">
        <v>-9.4717668488160212E-2</v>
      </c>
      <c r="H1014" s="13">
        <v>-3.0965391621129101E-2</v>
      </c>
      <c r="I1014" s="13">
        <v>0.12204007285974505</v>
      </c>
      <c r="J1014" s="13">
        <v>-6.9216757741347834E-2</v>
      </c>
      <c r="K1014" s="13">
        <v>-1.8214936247723079E-2</v>
      </c>
      <c r="L1014" s="13" t="s">
        <v>632</v>
      </c>
      <c r="M1014" s="13">
        <v>3.2786885245901898E-2</v>
      </c>
      <c r="N1014" s="13">
        <v>5.8287795992714164E-2</v>
      </c>
      <c r="O1014" s="14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45" t="s">
        <v>272</v>
      </c>
      <c r="C1015" s="46"/>
      <c r="D1015" s="44" t="s">
        <v>273</v>
      </c>
      <c r="E1015" s="44">
        <v>50.19</v>
      </c>
      <c r="F1015" s="44">
        <v>39.01</v>
      </c>
      <c r="G1015" s="44">
        <v>0.77</v>
      </c>
      <c r="H1015" s="44">
        <v>0.28999999999999998</v>
      </c>
      <c r="I1015" s="44">
        <v>0.87</v>
      </c>
      <c r="J1015" s="44">
        <v>0.57999999999999996</v>
      </c>
      <c r="K1015" s="44">
        <v>0.19</v>
      </c>
      <c r="L1015" s="44">
        <v>1.83</v>
      </c>
      <c r="M1015" s="44">
        <v>0.19</v>
      </c>
      <c r="N1015" s="44">
        <v>0.39</v>
      </c>
      <c r="O1015" s="14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B1016" s="30" t="s">
        <v>320</v>
      </c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BM1016" s="53"/>
    </row>
    <row r="1017" spans="1:65">
      <c r="BM1017" s="53"/>
    </row>
    <row r="1018" spans="1:65" ht="15">
      <c r="B1018" s="8" t="s">
        <v>600</v>
      </c>
      <c r="BM1018" s="27" t="s">
        <v>274</v>
      </c>
    </row>
    <row r="1019" spans="1:65" ht="15">
      <c r="A1019" s="24" t="s">
        <v>32</v>
      </c>
      <c r="B1019" s="18" t="s">
        <v>117</v>
      </c>
      <c r="C1019" s="15" t="s">
        <v>118</v>
      </c>
      <c r="D1019" s="16" t="s">
        <v>240</v>
      </c>
      <c r="E1019" s="17" t="s">
        <v>240</v>
      </c>
      <c r="F1019" s="17" t="s">
        <v>240</v>
      </c>
      <c r="G1019" s="17" t="s">
        <v>240</v>
      </c>
      <c r="H1019" s="17" t="s">
        <v>240</v>
      </c>
      <c r="I1019" s="17" t="s">
        <v>240</v>
      </c>
      <c r="J1019" s="17" t="s">
        <v>240</v>
      </c>
      <c r="K1019" s="17" t="s">
        <v>240</v>
      </c>
      <c r="L1019" s="17" t="s">
        <v>240</v>
      </c>
      <c r="M1019" s="17" t="s">
        <v>240</v>
      </c>
      <c r="N1019" s="17" t="s">
        <v>240</v>
      </c>
      <c r="O1019" s="17" t="s">
        <v>240</v>
      </c>
      <c r="P1019" s="145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9" t="s">
        <v>241</v>
      </c>
      <c r="C1020" s="9" t="s">
        <v>241</v>
      </c>
      <c r="D1020" s="143" t="s">
        <v>243</v>
      </c>
      <c r="E1020" s="144" t="s">
        <v>245</v>
      </c>
      <c r="F1020" s="144" t="s">
        <v>247</v>
      </c>
      <c r="G1020" s="144" t="s">
        <v>249</v>
      </c>
      <c r="H1020" s="144" t="s">
        <v>251</v>
      </c>
      <c r="I1020" s="144" t="s">
        <v>254</v>
      </c>
      <c r="J1020" s="144" t="s">
        <v>257</v>
      </c>
      <c r="K1020" s="144" t="s">
        <v>258</v>
      </c>
      <c r="L1020" s="144" t="s">
        <v>259</v>
      </c>
      <c r="M1020" s="144" t="s">
        <v>260</v>
      </c>
      <c r="N1020" s="144" t="s">
        <v>283</v>
      </c>
      <c r="O1020" s="144" t="s">
        <v>285</v>
      </c>
      <c r="P1020" s="145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 t="s">
        <v>3</v>
      </c>
    </row>
    <row r="1021" spans="1:65">
      <c r="A1021" s="29"/>
      <c r="B1021" s="19"/>
      <c r="C1021" s="9"/>
      <c r="D1021" s="10" t="s">
        <v>308</v>
      </c>
      <c r="E1021" s="11" t="s">
        <v>103</v>
      </c>
      <c r="F1021" s="11" t="s">
        <v>103</v>
      </c>
      <c r="G1021" s="11" t="s">
        <v>99</v>
      </c>
      <c r="H1021" s="11" t="s">
        <v>103</v>
      </c>
      <c r="I1021" s="11" t="s">
        <v>103</v>
      </c>
      <c r="J1021" s="11" t="s">
        <v>103</v>
      </c>
      <c r="K1021" s="11" t="s">
        <v>308</v>
      </c>
      <c r="L1021" s="11" t="s">
        <v>100</v>
      </c>
      <c r="M1021" s="11" t="s">
        <v>99</v>
      </c>
      <c r="N1021" s="11" t="s">
        <v>103</v>
      </c>
      <c r="O1021" s="11" t="s">
        <v>308</v>
      </c>
      <c r="P1021" s="145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2</v>
      </c>
    </row>
    <row r="1022" spans="1:65">
      <c r="A1022" s="29"/>
      <c r="B1022" s="19"/>
      <c r="C1022" s="9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145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2</v>
      </c>
    </row>
    <row r="1023" spans="1:65">
      <c r="A1023" s="29"/>
      <c r="B1023" s="18">
        <v>1</v>
      </c>
      <c r="C1023" s="14">
        <v>1</v>
      </c>
      <c r="D1023" s="21">
        <v>0.6</v>
      </c>
      <c r="E1023" s="21">
        <v>0.8</v>
      </c>
      <c r="F1023" s="140" t="s">
        <v>106</v>
      </c>
      <c r="G1023" s="140">
        <v>2.1</v>
      </c>
      <c r="H1023" s="21">
        <v>0.67</v>
      </c>
      <c r="I1023" s="140" t="s">
        <v>108</v>
      </c>
      <c r="J1023" s="21">
        <v>0.66</v>
      </c>
      <c r="K1023" s="21">
        <v>0.8</v>
      </c>
      <c r="L1023" s="140" t="s">
        <v>109</v>
      </c>
      <c r="M1023" s="21">
        <v>0.9900000000000001</v>
      </c>
      <c r="N1023" s="21">
        <v>0.65235546248324983</v>
      </c>
      <c r="O1023" s="21">
        <v>1</v>
      </c>
      <c r="P1023" s="145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>
        <v>1</v>
      </c>
      <c r="C1024" s="9">
        <v>2</v>
      </c>
      <c r="D1024" s="11">
        <v>0.5</v>
      </c>
      <c r="E1024" s="11">
        <v>0.6</v>
      </c>
      <c r="F1024" s="141" t="s">
        <v>106</v>
      </c>
      <c r="G1024" s="141">
        <v>2.2000000000000002</v>
      </c>
      <c r="H1024" s="11">
        <v>0.53</v>
      </c>
      <c r="I1024" s="141" t="s">
        <v>108</v>
      </c>
      <c r="J1024" s="11">
        <v>0.76</v>
      </c>
      <c r="K1024" s="11">
        <v>0.6</v>
      </c>
      <c r="L1024" s="141" t="s">
        <v>109</v>
      </c>
      <c r="M1024" s="11">
        <v>0.84</v>
      </c>
      <c r="N1024" s="11">
        <v>0.66353938909050891</v>
      </c>
      <c r="O1024" s="11">
        <v>1</v>
      </c>
      <c r="P1024" s="145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14</v>
      </c>
    </row>
    <row r="1025" spans="1:65">
      <c r="A1025" s="29"/>
      <c r="B1025" s="19">
        <v>1</v>
      </c>
      <c r="C1025" s="9">
        <v>3</v>
      </c>
      <c r="D1025" s="11">
        <v>0.6</v>
      </c>
      <c r="E1025" s="11">
        <v>0.7</v>
      </c>
      <c r="F1025" s="141" t="s">
        <v>106</v>
      </c>
      <c r="G1025" s="141">
        <v>2.78</v>
      </c>
      <c r="H1025" s="11">
        <v>0.5</v>
      </c>
      <c r="I1025" s="141" t="s">
        <v>108</v>
      </c>
      <c r="J1025" s="11">
        <v>0.68</v>
      </c>
      <c r="K1025" s="11">
        <v>0.6</v>
      </c>
      <c r="L1025" s="141" t="s">
        <v>109</v>
      </c>
      <c r="M1025" s="146">
        <v>5.17</v>
      </c>
      <c r="N1025" s="11">
        <v>0.58619250225960196</v>
      </c>
      <c r="O1025" s="11">
        <v>0.9</v>
      </c>
      <c r="P1025" s="145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16</v>
      </c>
    </row>
    <row r="1026" spans="1:65">
      <c r="A1026" s="29"/>
      <c r="B1026" s="19">
        <v>1</v>
      </c>
      <c r="C1026" s="9">
        <v>4</v>
      </c>
      <c r="D1026" s="11">
        <v>0.5</v>
      </c>
      <c r="E1026" s="11">
        <v>0.4</v>
      </c>
      <c r="F1026" s="141" t="s">
        <v>106</v>
      </c>
      <c r="G1026" s="141">
        <v>2.79</v>
      </c>
      <c r="H1026" s="11">
        <v>0.56999999999999995</v>
      </c>
      <c r="I1026" s="141" t="s">
        <v>108</v>
      </c>
      <c r="J1026" s="11">
        <v>0.74</v>
      </c>
      <c r="K1026" s="11">
        <v>0.7</v>
      </c>
      <c r="L1026" s="141" t="s">
        <v>109</v>
      </c>
      <c r="M1026" s="11">
        <v>0.88</v>
      </c>
      <c r="N1026" s="11">
        <v>0.64479566275256595</v>
      </c>
      <c r="O1026" s="11">
        <v>0.9</v>
      </c>
      <c r="P1026" s="145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0.707191230186478</v>
      </c>
    </row>
    <row r="1027" spans="1:65">
      <c r="A1027" s="29"/>
      <c r="B1027" s="19">
        <v>1</v>
      </c>
      <c r="C1027" s="9">
        <v>5</v>
      </c>
      <c r="D1027" s="11">
        <v>0.5</v>
      </c>
      <c r="E1027" s="11">
        <v>0.5</v>
      </c>
      <c r="F1027" s="141" t="s">
        <v>106</v>
      </c>
      <c r="G1027" s="141">
        <v>2.65</v>
      </c>
      <c r="H1027" s="11">
        <v>0.57999999999999996</v>
      </c>
      <c r="I1027" s="141" t="s">
        <v>108</v>
      </c>
      <c r="J1027" s="11">
        <v>0.73</v>
      </c>
      <c r="K1027" s="11">
        <v>0.7</v>
      </c>
      <c r="L1027" s="141" t="s">
        <v>109</v>
      </c>
      <c r="M1027" s="11">
        <v>1.08</v>
      </c>
      <c r="N1027" s="11">
        <v>0.60166664509249013</v>
      </c>
      <c r="O1027" s="11">
        <v>0.9</v>
      </c>
      <c r="P1027" s="145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20</v>
      </c>
    </row>
    <row r="1028" spans="1:65">
      <c r="A1028" s="29"/>
      <c r="B1028" s="19">
        <v>1</v>
      </c>
      <c r="C1028" s="9">
        <v>6</v>
      </c>
      <c r="D1028" s="11">
        <v>0.5</v>
      </c>
      <c r="E1028" s="11">
        <v>0.7</v>
      </c>
      <c r="F1028" s="141" t="s">
        <v>106</v>
      </c>
      <c r="G1028" s="141">
        <v>2.7</v>
      </c>
      <c r="H1028" s="11">
        <v>0.57999999999999996</v>
      </c>
      <c r="I1028" s="141" t="s">
        <v>108</v>
      </c>
      <c r="J1028" s="11">
        <v>0.76</v>
      </c>
      <c r="K1028" s="11">
        <v>0.7</v>
      </c>
      <c r="L1028" s="141" t="s">
        <v>109</v>
      </c>
      <c r="M1028" s="11">
        <v>1.05</v>
      </c>
      <c r="N1028" s="11">
        <v>0.62862938727251905</v>
      </c>
      <c r="O1028" s="11">
        <v>0.9</v>
      </c>
      <c r="P1028" s="145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9"/>
      <c r="B1029" s="20" t="s">
        <v>268</v>
      </c>
      <c r="C1029" s="12"/>
      <c r="D1029" s="22">
        <v>0.53333333333333333</v>
      </c>
      <c r="E1029" s="22">
        <v>0.61666666666666659</v>
      </c>
      <c r="F1029" s="22" t="s">
        <v>632</v>
      </c>
      <c r="G1029" s="22">
        <v>2.5366666666666671</v>
      </c>
      <c r="H1029" s="22">
        <v>0.57166666666666666</v>
      </c>
      <c r="I1029" s="22" t="s">
        <v>632</v>
      </c>
      <c r="J1029" s="22">
        <v>0.72166666666666668</v>
      </c>
      <c r="K1029" s="22">
        <v>0.68333333333333346</v>
      </c>
      <c r="L1029" s="22" t="s">
        <v>632</v>
      </c>
      <c r="M1029" s="22">
        <v>1.6683333333333337</v>
      </c>
      <c r="N1029" s="22">
        <v>0.62952984149182267</v>
      </c>
      <c r="O1029" s="22">
        <v>0.93333333333333346</v>
      </c>
      <c r="P1029" s="145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9"/>
      <c r="B1030" s="3" t="s">
        <v>269</v>
      </c>
      <c r="C1030" s="28"/>
      <c r="D1030" s="11">
        <v>0.5</v>
      </c>
      <c r="E1030" s="11">
        <v>0.64999999999999991</v>
      </c>
      <c r="F1030" s="11" t="s">
        <v>632</v>
      </c>
      <c r="G1030" s="11">
        <v>2.6749999999999998</v>
      </c>
      <c r="H1030" s="11">
        <v>0.57499999999999996</v>
      </c>
      <c r="I1030" s="11" t="s">
        <v>632</v>
      </c>
      <c r="J1030" s="11">
        <v>0.73499999999999999</v>
      </c>
      <c r="K1030" s="11">
        <v>0.7</v>
      </c>
      <c r="L1030" s="11" t="s">
        <v>632</v>
      </c>
      <c r="M1030" s="11">
        <v>1.02</v>
      </c>
      <c r="N1030" s="11">
        <v>0.6367125250125425</v>
      </c>
      <c r="O1030" s="11">
        <v>0.9</v>
      </c>
      <c r="P1030" s="145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9"/>
      <c r="B1031" s="3" t="s">
        <v>270</v>
      </c>
      <c r="C1031" s="28"/>
      <c r="D1031" s="23">
        <v>5.1639777949432218E-2</v>
      </c>
      <c r="E1031" s="23">
        <v>0.14719601443879779</v>
      </c>
      <c r="F1031" s="23" t="s">
        <v>632</v>
      </c>
      <c r="G1031" s="23">
        <v>0.30559232102044803</v>
      </c>
      <c r="H1031" s="23">
        <v>5.7763887219149893E-2</v>
      </c>
      <c r="I1031" s="23" t="s">
        <v>632</v>
      </c>
      <c r="J1031" s="23">
        <v>4.2150523919242872E-2</v>
      </c>
      <c r="K1031" s="23">
        <v>7.5277265270906321E-2</v>
      </c>
      <c r="L1031" s="23" t="s">
        <v>632</v>
      </c>
      <c r="M1031" s="23">
        <v>1.7180153278322825</v>
      </c>
      <c r="N1031" s="23">
        <v>3.0219189609895111E-2</v>
      </c>
      <c r="O1031" s="23">
        <v>5.1639777949432218E-2</v>
      </c>
      <c r="P1031" s="145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9"/>
      <c r="B1032" s="3" t="s">
        <v>86</v>
      </c>
      <c r="C1032" s="28"/>
      <c r="D1032" s="13">
        <v>9.6824583655185412E-2</v>
      </c>
      <c r="E1032" s="13">
        <v>0.23869623963048292</v>
      </c>
      <c r="F1032" s="13" t="s">
        <v>632</v>
      </c>
      <c r="G1032" s="13">
        <v>0.12047003456785071</v>
      </c>
      <c r="H1032" s="13">
        <v>0.10104470067489778</v>
      </c>
      <c r="I1032" s="13" t="s">
        <v>632</v>
      </c>
      <c r="J1032" s="13">
        <v>5.8407192497796127E-2</v>
      </c>
      <c r="K1032" s="13">
        <v>0.11016185161596045</v>
      </c>
      <c r="L1032" s="13" t="s">
        <v>632</v>
      </c>
      <c r="M1032" s="13">
        <v>1.0297794172820871</v>
      </c>
      <c r="N1032" s="13">
        <v>4.800279131849168E-2</v>
      </c>
      <c r="O1032" s="13">
        <v>5.53283335172488E-2</v>
      </c>
      <c r="P1032" s="145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9"/>
      <c r="B1033" s="3" t="s">
        <v>271</v>
      </c>
      <c r="C1033" s="28"/>
      <c r="D1033" s="13">
        <v>-0.24584283491086334</v>
      </c>
      <c r="E1033" s="13">
        <v>-0.1280057778656859</v>
      </c>
      <c r="F1033" s="13" t="s">
        <v>632</v>
      </c>
      <c r="G1033" s="13">
        <v>2.5869600164552069</v>
      </c>
      <c r="H1033" s="13">
        <v>-0.19163778867008163</v>
      </c>
      <c r="I1033" s="13" t="s">
        <v>632</v>
      </c>
      <c r="J1033" s="13">
        <v>2.046891401123796E-2</v>
      </c>
      <c r="K1033" s="13">
        <v>-3.3736132229543525E-2</v>
      </c>
      <c r="L1033" s="13" t="s">
        <v>632</v>
      </c>
      <c r="M1033" s="13">
        <v>1.3590978820444559</v>
      </c>
      <c r="N1033" s="13">
        <v>-0.10981667387783778</v>
      </c>
      <c r="O1033" s="13">
        <v>0.31977503890598924</v>
      </c>
      <c r="P1033" s="145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45" t="s">
        <v>272</v>
      </c>
      <c r="C1034" s="46"/>
      <c r="D1034" s="44">
        <v>0.85</v>
      </c>
      <c r="E1034" s="44">
        <v>0.61</v>
      </c>
      <c r="F1034" s="44">
        <v>69.86</v>
      </c>
      <c r="G1034" s="44">
        <v>4.9400000000000004</v>
      </c>
      <c r="H1034" s="44">
        <v>0.74</v>
      </c>
      <c r="I1034" s="44">
        <v>0.5</v>
      </c>
      <c r="J1034" s="44">
        <v>0.31</v>
      </c>
      <c r="K1034" s="44">
        <v>0.42</v>
      </c>
      <c r="L1034" s="44">
        <v>4.83</v>
      </c>
      <c r="M1034" s="44">
        <v>2.4300000000000002</v>
      </c>
      <c r="N1034" s="44">
        <v>0.56999999999999995</v>
      </c>
      <c r="O1034" s="44">
        <v>0.31</v>
      </c>
      <c r="P1034" s="145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B1035" s="3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BM1035" s="53"/>
    </row>
    <row r="1036" spans="1:65" ht="15">
      <c r="B1036" s="8" t="s">
        <v>601</v>
      </c>
      <c r="BM1036" s="27" t="s">
        <v>66</v>
      </c>
    </row>
    <row r="1037" spans="1:65" ht="15">
      <c r="A1037" s="24" t="s">
        <v>65</v>
      </c>
      <c r="B1037" s="18" t="s">
        <v>117</v>
      </c>
      <c r="C1037" s="15" t="s">
        <v>118</v>
      </c>
      <c r="D1037" s="16" t="s">
        <v>240</v>
      </c>
      <c r="E1037" s="17" t="s">
        <v>240</v>
      </c>
      <c r="F1037" s="17" t="s">
        <v>240</v>
      </c>
      <c r="G1037" s="17" t="s">
        <v>240</v>
      </c>
      <c r="H1037" s="17" t="s">
        <v>240</v>
      </c>
      <c r="I1037" s="17" t="s">
        <v>240</v>
      </c>
      <c r="J1037" s="17" t="s">
        <v>240</v>
      </c>
      <c r="K1037" s="17" t="s">
        <v>240</v>
      </c>
      <c r="L1037" s="17" t="s">
        <v>240</v>
      </c>
      <c r="M1037" s="17" t="s">
        <v>240</v>
      </c>
      <c r="N1037" s="17" t="s">
        <v>240</v>
      </c>
      <c r="O1037" s="17" t="s">
        <v>240</v>
      </c>
      <c r="P1037" s="17" t="s">
        <v>240</v>
      </c>
      <c r="Q1037" s="17" t="s">
        <v>240</v>
      </c>
      <c r="R1037" s="145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 t="s">
        <v>241</v>
      </c>
      <c r="C1038" s="9" t="s">
        <v>241</v>
      </c>
      <c r="D1038" s="143" t="s">
        <v>243</v>
      </c>
      <c r="E1038" s="144" t="s">
        <v>245</v>
      </c>
      <c r="F1038" s="144" t="s">
        <v>247</v>
      </c>
      <c r="G1038" s="144" t="s">
        <v>248</v>
      </c>
      <c r="H1038" s="144" t="s">
        <v>249</v>
      </c>
      <c r="I1038" s="144" t="s">
        <v>251</v>
      </c>
      <c r="J1038" s="144" t="s">
        <v>254</v>
      </c>
      <c r="K1038" s="144" t="s">
        <v>257</v>
      </c>
      <c r="L1038" s="144" t="s">
        <v>258</v>
      </c>
      <c r="M1038" s="144" t="s">
        <v>259</v>
      </c>
      <c r="N1038" s="144" t="s">
        <v>260</v>
      </c>
      <c r="O1038" s="144" t="s">
        <v>283</v>
      </c>
      <c r="P1038" s="144" t="s">
        <v>285</v>
      </c>
      <c r="Q1038" s="144" t="s">
        <v>261</v>
      </c>
      <c r="R1038" s="145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 t="s">
        <v>3</v>
      </c>
    </row>
    <row r="1039" spans="1:65">
      <c r="A1039" s="29"/>
      <c r="B1039" s="19"/>
      <c r="C1039" s="9"/>
      <c r="D1039" s="10" t="s">
        <v>308</v>
      </c>
      <c r="E1039" s="11" t="s">
        <v>104</v>
      </c>
      <c r="F1039" s="11" t="s">
        <v>103</v>
      </c>
      <c r="G1039" s="11" t="s">
        <v>104</v>
      </c>
      <c r="H1039" s="11" t="s">
        <v>103</v>
      </c>
      <c r="I1039" s="11" t="s">
        <v>103</v>
      </c>
      <c r="J1039" s="11" t="s">
        <v>104</v>
      </c>
      <c r="K1039" s="11" t="s">
        <v>104</v>
      </c>
      <c r="L1039" s="11" t="s">
        <v>308</v>
      </c>
      <c r="M1039" s="11" t="s">
        <v>100</v>
      </c>
      <c r="N1039" s="11" t="s">
        <v>99</v>
      </c>
      <c r="O1039" s="11" t="s">
        <v>104</v>
      </c>
      <c r="P1039" s="11" t="s">
        <v>308</v>
      </c>
      <c r="Q1039" s="11" t="s">
        <v>104</v>
      </c>
      <c r="R1039" s="145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0</v>
      </c>
    </row>
    <row r="1040" spans="1:65">
      <c r="A1040" s="29"/>
      <c r="B1040" s="19"/>
      <c r="C1040" s="9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145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0</v>
      </c>
    </row>
    <row r="1041" spans="1:65">
      <c r="A1041" s="29"/>
      <c r="B1041" s="18">
        <v>1</v>
      </c>
      <c r="C1041" s="14">
        <v>1</v>
      </c>
      <c r="D1041" s="205">
        <v>197</v>
      </c>
      <c r="E1041" s="205">
        <v>214</v>
      </c>
      <c r="F1041" s="205">
        <v>210</v>
      </c>
      <c r="G1041" s="205">
        <v>193.48400000000001</v>
      </c>
      <c r="H1041" s="205">
        <v>205</v>
      </c>
      <c r="I1041" s="205">
        <v>191</v>
      </c>
      <c r="J1041" s="205">
        <v>214</v>
      </c>
      <c r="K1041" s="205">
        <v>205</v>
      </c>
      <c r="L1041" s="205">
        <v>184</v>
      </c>
      <c r="M1041" s="205">
        <v>206.45355631468169</v>
      </c>
      <c r="N1041" s="205">
        <v>193</v>
      </c>
      <c r="O1041" s="205">
        <v>206.27549813647079</v>
      </c>
      <c r="P1041" s="205">
        <v>228</v>
      </c>
      <c r="Q1041" s="205">
        <v>207</v>
      </c>
      <c r="R1041" s="207"/>
      <c r="S1041" s="208"/>
      <c r="T1041" s="208"/>
      <c r="U1041" s="208"/>
      <c r="V1041" s="208"/>
      <c r="W1041" s="208"/>
      <c r="X1041" s="208"/>
      <c r="Y1041" s="208"/>
      <c r="Z1041" s="208"/>
      <c r="AA1041" s="208"/>
      <c r="AB1041" s="208"/>
      <c r="AC1041" s="208"/>
      <c r="AD1041" s="208"/>
      <c r="AE1041" s="208"/>
      <c r="AF1041" s="208"/>
      <c r="AG1041" s="208"/>
      <c r="AH1041" s="208"/>
      <c r="AI1041" s="208"/>
      <c r="AJ1041" s="208"/>
      <c r="AK1041" s="208"/>
      <c r="AL1041" s="208"/>
      <c r="AM1041" s="208"/>
      <c r="AN1041" s="208"/>
      <c r="AO1041" s="208"/>
      <c r="AP1041" s="208"/>
      <c r="AQ1041" s="208"/>
      <c r="AR1041" s="208"/>
      <c r="AS1041" s="208"/>
      <c r="AT1041" s="208"/>
      <c r="AU1041" s="208"/>
      <c r="AV1041" s="208"/>
      <c r="AW1041" s="208"/>
      <c r="AX1041" s="208"/>
      <c r="AY1041" s="208"/>
      <c r="AZ1041" s="208"/>
      <c r="BA1041" s="208"/>
      <c r="BB1041" s="208"/>
      <c r="BC1041" s="208"/>
      <c r="BD1041" s="208"/>
      <c r="BE1041" s="208"/>
      <c r="BF1041" s="208"/>
      <c r="BG1041" s="208"/>
      <c r="BH1041" s="208"/>
      <c r="BI1041" s="208"/>
      <c r="BJ1041" s="208"/>
      <c r="BK1041" s="208"/>
      <c r="BL1041" s="208"/>
      <c r="BM1041" s="209">
        <v>1</v>
      </c>
    </row>
    <row r="1042" spans="1:65">
      <c r="A1042" s="29"/>
      <c r="B1042" s="19">
        <v>1</v>
      </c>
      <c r="C1042" s="9">
        <v>2</v>
      </c>
      <c r="D1042" s="211">
        <v>201</v>
      </c>
      <c r="E1042" s="211">
        <v>221</v>
      </c>
      <c r="F1042" s="211">
        <v>206</v>
      </c>
      <c r="G1042" s="211">
        <v>192.18799999999999</v>
      </c>
      <c r="H1042" s="211">
        <v>217</v>
      </c>
      <c r="I1042" s="211">
        <v>170</v>
      </c>
      <c r="J1042" s="211">
        <v>215</v>
      </c>
      <c r="K1042" s="211">
        <v>207</v>
      </c>
      <c r="L1042" s="211">
        <v>192</v>
      </c>
      <c r="M1042" s="211">
        <v>212.15023668942609</v>
      </c>
      <c r="N1042" s="211">
        <v>185</v>
      </c>
      <c r="O1042" s="211">
        <v>206.05561224716607</v>
      </c>
      <c r="P1042" s="211">
        <v>230</v>
      </c>
      <c r="Q1042" s="211">
        <v>218</v>
      </c>
      <c r="R1042" s="207"/>
      <c r="S1042" s="208"/>
      <c r="T1042" s="208"/>
      <c r="U1042" s="208"/>
      <c r="V1042" s="208"/>
      <c r="W1042" s="208"/>
      <c r="X1042" s="208"/>
      <c r="Y1042" s="208"/>
      <c r="Z1042" s="208"/>
      <c r="AA1042" s="208"/>
      <c r="AB1042" s="208"/>
      <c r="AC1042" s="208"/>
      <c r="AD1042" s="208"/>
      <c r="AE1042" s="208"/>
      <c r="AF1042" s="208"/>
      <c r="AG1042" s="208"/>
      <c r="AH1042" s="208"/>
      <c r="AI1042" s="208"/>
      <c r="AJ1042" s="208"/>
      <c r="AK1042" s="208"/>
      <c r="AL1042" s="208"/>
      <c r="AM1042" s="208"/>
      <c r="AN1042" s="208"/>
      <c r="AO1042" s="208"/>
      <c r="AP1042" s="208"/>
      <c r="AQ1042" s="208"/>
      <c r="AR1042" s="208"/>
      <c r="AS1042" s="208"/>
      <c r="AT1042" s="208"/>
      <c r="AU1042" s="208"/>
      <c r="AV1042" s="208"/>
      <c r="AW1042" s="208"/>
      <c r="AX1042" s="208"/>
      <c r="AY1042" s="208"/>
      <c r="AZ1042" s="208"/>
      <c r="BA1042" s="208"/>
      <c r="BB1042" s="208"/>
      <c r="BC1042" s="208"/>
      <c r="BD1042" s="208"/>
      <c r="BE1042" s="208"/>
      <c r="BF1042" s="208"/>
      <c r="BG1042" s="208"/>
      <c r="BH1042" s="208"/>
      <c r="BI1042" s="208"/>
      <c r="BJ1042" s="208"/>
      <c r="BK1042" s="208"/>
      <c r="BL1042" s="208"/>
      <c r="BM1042" s="209" t="e">
        <v>#N/A</v>
      </c>
    </row>
    <row r="1043" spans="1:65">
      <c r="A1043" s="29"/>
      <c r="B1043" s="19">
        <v>1</v>
      </c>
      <c r="C1043" s="9">
        <v>3</v>
      </c>
      <c r="D1043" s="211">
        <v>203</v>
      </c>
      <c r="E1043" s="211">
        <v>221</v>
      </c>
      <c r="F1043" s="211">
        <v>186</v>
      </c>
      <c r="G1043" s="211">
        <v>194.77100000000002</v>
      </c>
      <c r="H1043" s="211">
        <v>217</v>
      </c>
      <c r="I1043" s="211">
        <v>168</v>
      </c>
      <c r="J1043" s="211">
        <v>212</v>
      </c>
      <c r="K1043" s="211">
        <v>214</v>
      </c>
      <c r="L1043" s="211">
        <v>190</v>
      </c>
      <c r="M1043" s="211">
        <v>215.34121346259303</v>
      </c>
      <c r="N1043" s="211">
        <v>192</v>
      </c>
      <c r="O1043" s="211">
        <v>205.33751659508258</v>
      </c>
      <c r="P1043" s="211">
        <v>224</v>
      </c>
      <c r="Q1043" s="211">
        <v>205</v>
      </c>
      <c r="R1043" s="207"/>
      <c r="S1043" s="208"/>
      <c r="T1043" s="208"/>
      <c r="U1043" s="208"/>
      <c r="V1043" s="208"/>
      <c r="W1043" s="208"/>
      <c r="X1043" s="208"/>
      <c r="Y1043" s="208"/>
      <c r="Z1043" s="208"/>
      <c r="AA1043" s="208"/>
      <c r="AB1043" s="208"/>
      <c r="AC1043" s="208"/>
      <c r="AD1043" s="208"/>
      <c r="AE1043" s="208"/>
      <c r="AF1043" s="208"/>
      <c r="AG1043" s="208"/>
      <c r="AH1043" s="208"/>
      <c r="AI1043" s="208"/>
      <c r="AJ1043" s="208"/>
      <c r="AK1043" s="208"/>
      <c r="AL1043" s="208"/>
      <c r="AM1043" s="208"/>
      <c r="AN1043" s="208"/>
      <c r="AO1043" s="208"/>
      <c r="AP1043" s="208"/>
      <c r="AQ1043" s="208"/>
      <c r="AR1043" s="208"/>
      <c r="AS1043" s="208"/>
      <c r="AT1043" s="208"/>
      <c r="AU1043" s="208"/>
      <c r="AV1043" s="208"/>
      <c r="AW1043" s="208"/>
      <c r="AX1043" s="208"/>
      <c r="AY1043" s="208"/>
      <c r="AZ1043" s="208"/>
      <c r="BA1043" s="208"/>
      <c r="BB1043" s="208"/>
      <c r="BC1043" s="208"/>
      <c r="BD1043" s="208"/>
      <c r="BE1043" s="208"/>
      <c r="BF1043" s="208"/>
      <c r="BG1043" s="208"/>
      <c r="BH1043" s="208"/>
      <c r="BI1043" s="208"/>
      <c r="BJ1043" s="208"/>
      <c r="BK1043" s="208"/>
      <c r="BL1043" s="208"/>
      <c r="BM1043" s="209">
        <v>16</v>
      </c>
    </row>
    <row r="1044" spans="1:65">
      <c r="A1044" s="29"/>
      <c r="B1044" s="19">
        <v>1</v>
      </c>
      <c r="C1044" s="9">
        <v>4</v>
      </c>
      <c r="D1044" s="211">
        <v>197</v>
      </c>
      <c r="E1044" s="211">
        <v>217</v>
      </c>
      <c r="F1044" s="211">
        <v>182</v>
      </c>
      <c r="G1044" s="211">
        <v>191.67500000000001</v>
      </c>
      <c r="H1044" s="211">
        <v>210</v>
      </c>
      <c r="I1044" s="211">
        <v>171</v>
      </c>
      <c r="J1044" s="211">
        <v>211</v>
      </c>
      <c r="K1044" s="211">
        <v>217</v>
      </c>
      <c r="L1044" s="211">
        <v>185</v>
      </c>
      <c r="M1044" s="211">
        <v>214.44128156193742</v>
      </c>
      <c r="N1044" s="211">
        <v>183</v>
      </c>
      <c r="O1044" s="211">
        <v>204.69477628718707</v>
      </c>
      <c r="P1044" s="211">
        <v>229</v>
      </c>
      <c r="Q1044" s="211">
        <v>212</v>
      </c>
      <c r="R1044" s="207"/>
      <c r="S1044" s="208"/>
      <c r="T1044" s="208"/>
      <c r="U1044" s="208"/>
      <c r="V1044" s="208"/>
      <c r="W1044" s="208"/>
      <c r="X1044" s="208"/>
      <c r="Y1044" s="208"/>
      <c r="Z1044" s="208"/>
      <c r="AA1044" s="208"/>
      <c r="AB1044" s="208"/>
      <c r="AC1044" s="208"/>
      <c r="AD1044" s="208"/>
      <c r="AE1044" s="208"/>
      <c r="AF1044" s="208"/>
      <c r="AG1044" s="208"/>
      <c r="AH1044" s="208"/>
      <c r="AI1044" s="208"/>
      <c r="AJ1044" s="208"/>
      <c r="AK1044" s="208"/>
      <c r="AL1044" s="208"/>
      <c r="AM1044" s="208"/>
      <c r="AN1044" s="208"/>
      <c r="AO1044" s="208"/>
      <c r="AP1044" s="208"/>
      <c r="AQ1044" s="208"/>
      <c r="AR1044" s="208"/>
      <c r="AS1044" s="208"/>
      <c r="AT1044" s="208"/>
      <c r="AU1044" s="208"/>
      <c r="AV1044" s="208"/>
      <c r="AW1044" s="208"/>
      <c r="AX1044" s="208"/>
      <c r="AY1044" s="208"/>
      <c r="AZ1044" s="208"/>
      <c r="BA1044" s="208"/>
      <c r="BB1044" s="208"/>
      <c r="BC1044" s="208"/>
      <c r="BD1044" s="208"/>
      <c r="BE1044" s="208"/>
      <c r="BF1044" s="208"/>
      <c r="BG1044" s="208"/>
      <c r="BH1044" s="208"/>
      <c r="BI1044" s="208"/>
      <c r="BJ1044" s="208"/>
      <c r="BK1044" s="208"/>
      <c r="BL1044" s="208"/>
      <c r="BM1044" s="209">
        <v>204.00607917095314</v>
      </c>
    </row>
    <row r="1045" spans="1:65">
      <c r="A1045" s="29"/>
      <c r="B1045" s="19">
        <v>1</v>
      </c>
      <c r="C1045" s="9">
        <v>5</v>
      </c>
      <c r="D1045" s="211">
        <v>197</v>
      </c>
      <c r="E1045" s="211">
        <v>222</v>
      </c>
      <c r="F1045" s="211">
        <v>187</v>
      </c>
      <c r="G1045" s="211">
        <v>192.10900000000001</v>
      </c>
      <c r="H1045" s="211">
        <v>219</v>
      </c>
      <c r="I1045" s="211">
        <v>186</v>
      </c>
      <c r="J1045" s="211">
        <v>213</v>
      </c>
      <c r="K1045" s="211">
        <v>219</v>
      </c>
      <c r="L1045" s="211">
        <v>197</v>
      </c>
      <c r="M1045" s="211">
        <v>208.22856936556306</v>
      </c>
      <c r="N1045" s="211">
        <v>180</v>
      </c>
      <c r="O1045" s="211">
        <v>204.08381316366808</v>
      </c>
      <c r="P1045" s="211">
        <v>228</v>
      </c>
      <c r="Q1045" s="211">
        <v>215</v>
      </c>
      <c r="R1045" s="207"/>
      <c r="S1045" s="208"/>
      <c r="T1045" s="208"/>
      <c r="U1045" s="208"/>
      <c r="V1045" s="208"/>
      <c r="W1045" s="208"/>
      <c r="X1045" s="208"/>
      <c r="Y1045" s="208"/>
      <c r="Z1045" s="208"/>
      <c r="AA1045" s="208"/>
      <c r="AB1045" s="208"/>
      <c r="AC1045" s="208"/>
      <c r="AD1045" s="208"/>
      <c r="AE1045" s="208"/>
      <c r="AF1045" s="208"/>
      <c r="AG1045" s="208"/>
      <c r="AH1045" s="208"/>
      <c r="AI1045" s="208"/>
      <c r="AJ1045" s="208"/>
      <c r="AK1045" s="208"/>
      <c r="AL1045" s="208"/>
      <c r="AM1045" s="208"/>
      <c r="AN1045" s="208"/>
      <c r="AO1045" s="208"/>
      <c r="AP1045" s="208"/>
      <c r="AQ1045" s="208"/>
      <c r="AR1045" s="208"/>
      <c r="AS1045" s="208"/>
      <c r="AT1045" s="208"/>
      <c r="AU1045" s="208"/>
      <c r="AV1045" s="208"/>
      <c r="AW1045" s="208"/>
      <c r="AX1045" s="208"/>
      <c r="AY1045" s="208"/>
      <c r="AZ1045" s="208"/>
      <c r="BA1045" s="208"/>
      <c r="BB1045" s="208"/>
      <c r="BC1045" s="208"/>
      <c r="BD1045" s="208"/>
      <c r="BE1045" s="208"/>
      <c r="BF1045" s="208"/>
      <c r="BG1045" s="208"/>
      <c r="BH1045" s="208"/>
      <c r="BI1045" s="208"/>
      <c r="BJ1045" s="208"/>
      <c r="BK1045" s="208"/>
      <c r="BL1045" s="208"/>
      <c r="BM1045" s="209">
        <v>118</v>
      </c>
    </row>
    <row r="1046" spans="1:65">
      <c r="A1046" s="29"/>
      <c r="B1046" s="19">
        <v>1</v>
      </c>
      <c r="C1046" s="9">
        <v>6</v>
      </c>
      <c r="D1046" s="211">
        <v>199</v>
      </c>
      <c r="E1046" s="211">
        <v>221</v>
      </c>
      <c r="F1046" s="211">
        <v>189</v>
      </c>
      <c r="G1046" s="211">
        <v>194.078</v>
      </c>
      <c r="H1046" s="211">
        <v>203</v>
      </c>
      <c r="I1046" s="211">
        <v>184</v>
      </c>
      <c r="J1046" s="211">
        <v>218</v>
      </c>
      <c r="K1046" s="211">
        <v>222</v>
      </c>
      <c r="L1046" s="211">
        <v>195</v>
      </c>
      <c r="M1046" s="211">
        <v>211.32942174546207</v>
      </c>
      <c r="N1046" s="211">
        <v>188</v>
      </c>
      <c r="O1046" s="211">
        <v>206.81415479082406</v>
      </c>
      <c r="P1046" s="211">
        <v>229</v>
      </c>
      <c r="Q1046" s="211">
        <v>210</v>
      </c>
      <c r="R1046" s="207"/>
      <c r="S1046" s="208"/>
      <c r="T1046" s="208"/>
      <c r="U1046" s="208"/>
      <c r="V1046" s="208"/>
      <c r="W1046" s="208"/>
      <c r="X1046" s="208"/>
      <c r="Y1046" s="208"/>
      <c r="Z1046" s="208"/>
      <c r="AA1046" s="208"/>
      <c r="AB1046" s="208"/>
      <c r="AC1046" s="208"/>
      <c r="AD1046" s="208"/>
      <c r="AE1046" s="208"/>
      <c r="AF1046" s="208"/>
      <c r="AG1046" s="208"/>
      <c r="AH1046" s="208"/>
      <c r="AI1046" s="208"/>
      <c r="AJ1046" s="208"/>
      <c r="AK1046" s="208"/>
      <c r="AL1046" s="208"/>
      <c r="AM1046" s="208"/>
      <c r="AN1046" s="208"/>
      <c r="AO1046" s="208"/>
      <c r="AP1046" s="208"/>
      <c r="AQ1046" s="208"/>
      <c r="AR1046" s="208"/>
      <c r="AS1046" s="208"/>
      <c r="AT1046" s="208"/>
      <c r="AU1046" s="208"/>
      <c r="AV1046" s="208"/>
      <c r="AW1046" s="208"/>
      <c r="AX1046" s="208"/>
      <c r="AY1046" s="208"/>
      <c r="AZ1046" s="208"/>
      <c r="BA1046" s="208"/>
      <c r="BB1046" s="208"/>
      <c r="BC1046" s="208"/>
      <c r="BD1046" s="208"/>
      <c r="BE1046" s="208"/>
      <c r="BF1046" s="208"/>
      <c r="BG1046" s="208"/>
      <c r="BH1046" s="208"/>
      <c r="BI1046" s="208"/>
      <c r="BJ1046" s="208"/>
      <c r="BK1046" s="208"/>
      <c r="BL1046" s="208"/>
      <c r="BM1046" s="212"/>
    </row>
    <row r="1047" spans="1:65">
      <c r="A1047" s="29"/>
      <c r="B1047" s="20" t="s">
        <v>268</v>
      </c>
      <c r="C1047" s="12"/>
      <c r="D1047" s="213">
        <v>199</v>
      </c>
      <c r="E1047" s="213">
        <v>219.33333333333334</v>
      </c>
      <c r="F1047" s="213">
        <v>193.33333333333334</v>
      </c>
      <c r="G1047" s="213">
        <v>193.05083333333334</v>
      </c>
      <c r="H1047" s="213">
        <v>211.83333333333334</v>
      </c>
      <c r="I1047" s="213">
        <v>178.33333333333334</v>
      </c>
      <c r="J1047" s="213">
        <v>213.83333333333334</v>
      </c>
      <c r="K1047" s="213">
        <v>214</v>
      </c>
      <c r="L1047" s="213">
        <v>190.5</v>
      </c>
      <c r="M1047" s="213">
        <v>211.32404652327719</v>
      </c>
      <c r="N1047" s="213">
        <v>186.83333333333334</v>
      </c>
      <c r="O1047" s="213">
        <v>205.54356187006644</v>
      </c>
      <c r="P1047" s="213">
        <v>228</v>
      </c>
      <c r="Q1047" s="213">
        <v>211.16666666666666</v>
      </c>
      <c r="R1047" s="207"/>
      <c r="S1047" s="208"/>
      <c r="T1047" s="208"/>
      <c r="U1047" s="208"/>
      <c r="V1047" s="208"/>
      <c r="W1047" s="208"/>
      <c r="X1047" s="208"/>
      <c r="Y1047" s="208"/>
      <c r="Z1047" s="208"/>
      <c r="AA1047" s="208"/>
      <c r="AB1047" s="208"/>
      <c r="AC1047" s="208"/>
      <c r="AD1047" s="208"/>
      <c r="AE1047" s="208"/>
      <c r="AF1047" s="208"/>
      <c r="AG1047" s="208"/>
      <c r="AH1047" s="208"/>
      <c r="AI1047" s="208"/>
      <c r="AJ1047" s="208"/>
      <c r="AK1047" s="208"/>
      <c r="AL1047" s="208"/>
      <c r="AM1047" s="208"/>
      <c r="AN1047" s="208"/>
      <c r="AO1047" s="208"/>
      <c r="AP1047" s="208"/>
      <c r="AQ1047" s="208"/>
      <c r="AR1047" s="208"/>
      <c r="AS1047" s="208"/>
      <c r="AT1047" s="208"/>
      <c r="AU1047" s="208"/>
      <c r="AV1047" s="208"/>
      <c r="AW1047" s="208"/>
      <c r="AX1047" s="208"/>
      <c r="AY1047" s="208"/>
      <c r="AZ1047" s="208"/>
      <c r="BA1047" s="208"/>
      <c r="BB1047" s="208"/>
      <c r="BC1047" s="208"/>
      <c r="BD1047" s="208"/>
      <c r="BE1047" s="208"/>
      <c r="BF1047" s="208"/>
      <c r="BG1047" s="208"/>
      <c r="BH1047" s="208"/>
      <c r="BI1047" s="208"/>
      <c r="BJ1047" s="208"/>
      <c r="BK1047" s="208"/>
      <c r="BL1047" s="208"/>
      <c r="BM1047" s="212"/>
    </row>
    <row r="1048" spans="1:65">
      <c r="A1048" s="29"/>
      <c r="B1048" s="3" t="s">
        <v>269</v>
      </c>
      <c r="C1048" s="28"/>
      <c r="D1048" s="211">
        <v>198</v>
      </c>
      <c r="E1048" s="211">
        <v>221</v>
      </c>
      <c r="F1048" s="211">
        <v>188</v>
      </c>
      <c r="G1048" s="211">
        <v>192.83600000000001</v>
      </c>
      <c r="H1048" s="211">
        <v>213.5</v>
      </c>
      <c r="I1048" s="211">
        <v>177.5</v>
      </c>
      <c r="J1048" s="211">
        <v>213.5</v>
      </c>
      <c r="K1048" s="211">
        <v>215.5</v>
      </c>
      <c r="L1048" s="211">
        <v>191</v>
      </c>
      <c r="M1048" s="211">
        <v>211.73982921744408</v>
      </c>
      <c r="N1048" s="211">
        <v>186.5</v>
      </c>
      <c r="O1048" s="211">
        <v>205.69656442112432</v>
      </c>
      <c r="P1048" s="211">
        <v>228.5</v>
      </c>
      <c r="Q1048" s="211">
        <v>211</v>
      </c>
      <c r="R1048" s="207"/>
      <c r="S1048" s="208"/>
      <c r="T1048" s="208"/>
      <c r="U1048" s="208"/>
      <c r="V1048" s="208"/>
      <c r="W1048" s="208"/>
      <c r="X1048" s="208"/>
      <c r="Y1048" s="208"/>
      <c r="Z1048" s="208"/>
      <c r="AA1048" s="208"/>
      <c r="AB1048" s="208"/>
      <c r="AC1048" s="208"/>
      <c r="AD1048" s="208"/>
      <c r="AE1048" s="208"/>
      <c r="AF1048" s="208"/>
      <c r="AG1048" s="208"/>
      <c r="AH1048" s="208"/>
      <c r="AI1048" s="208"/>
      <c r="AJ1048" s="208"/>
      <c r="AK1048" s="208"/>
      <c r="AL1048" s="208"/>
      <c r="AM1048" s="208"/>
      <c r="AN1048" s="208"/>
      <c r="AO1048" s="208"/>
      <c r="AP1048" s="208"/>
      <c r="AQ1048" s="208"/>
      <c r="AR1048" s="208"/>
      <c r="AS1048" s="208"/>
      <c r="AT1048" s="208"/>
      <c r="AU1048" s="208"/>
      <c r="AV1048" s="208"/>
      <c r="AW1048" s="208"/>
      <c r="AX1048" s="208"/>
      <c r="AY1048" s="208"/>
      <c r="AZ1048" s="208"/>
      <c r="BA1048" s="208"/>
      <c r="BB1048" s="208"/>
      <c r="BC1048" s="208"/>
      <c r="BD1048" s="208"/>
      <c r="BE1048" s="208"/>
      <c r="BF1048" s="208"/>
      <c r="BG1048" s="208"/>
      <c r="BH1048" s="208"/>
      <c r="BI1048" s="208"/>
      <c r="BJ1048" s="208"/>
      <c r="BK1048" s="208"/>
      <c r="BL1048" s="208"/>
      <c r="BM1048" s="212"/>
    </row>
    <row r="1049" spans="1:65">
      <c r="A1049" s="29"/>
      <c r="B1049" s="3" t="s">
        <v>270</v>
      </c>
      <c r="C1049" s="28"/>
      <c r="D1049" s="211">
        <v>2.5298221281347035</v>
      </c>
      <c r="E1049" s="211">
        <v>3.1411250638372654</v>
      </c>
      <c r="F1049" s="211">
        <v>11.656185768366369</v>
      </c>
      <c r="G1049" s="211">
        <v>1.2430709419283656</v>
      </c>
      <c r="H1049" s="211">
        <v>6.823977334858804</v>
      </c>
      <c r="I1049" s="211">
        <v>9.8115578103921219</v>
      </c>
      <c r="J1049" s="211">
        <v>2.4832774042918899</v>
      </c>
      <c r="K1049" s="211">
        <v>6.7527772064536533</v>
      </c>
      <c r="L1049" s="211">
        <v>5.2440442408507577</v>
      </c>
      <c r="M1049" s="211">
        <v>3.4595102917665241</v>
      </c>
      <c r="N1049" s="211">
        <v>5.1153364177409353</v>
      </c>
      <c r="O1049" s="211">
        <v>1.0301544121076143</v>
      </c>
      <c r="P1049" s="211">
        <v>2.0976176963403033</v>
      </c>
      <c r="Q1049" s="211">
        <v>4.875106836436168</v>
      </c>
      <c r="R1049" s="207"/>
      <c r="S1049" s="208"/>
      <c r="T1049" s="208"/>
      <c r="U1049" s="208"/>
      <c r="V1049" s="208"/>
      <c r="W1049" s="208"/>
      <c r="X1049" s="208"/>
      <c r="Y1049" s="208"/>
      <c r="Z1049" s="208"/>
      <c r="AA1049" s="208"/>
      <c r="AB1049" s="208"/>
      <c r="AC1049" s="208"/>
      <c r="AD1049" s="208"/>
      <c r="AE1049" s="208"/>
      <c r="AF1049" s="208"/>
      <c r="AG1049" s="208"/>
      <c r="AH1049" s="208"/>
      <c r="AI1049" s="208"/>
      <c r="AJ1049" s="208"/>
      <c r="AK1049" s="208"/>
      <c r="AL1049" s="208"/>
      <c r="AM1049" s="208"/>
      <c r="AN1049" s="208"/>
      <c r="AO1049" s="208"/>
      <c r="AP1049" s="208"/>
      <c r="AQ1049" s="208"/>
      <c r="AR1049" s="208"/>
      <c r="AS1049" s="208"/>
      <c r="AT1049" s="208"/>
      <c r="AU1049" s="208"/>
      <c r="AV1049" s="208"/>
      <c r="AW1049" s="208"/>
      <c r="AX1049" s="208"/>
      <c r="AY1049" s="208"/>
      <c r="AZ1049" s="208"/>
      <c r="BA1049" s="208"/>
      <c r="BB1049" s="208"/>
      <c r="BC1049" s="208"/>
      <c r="BD1049" s="208"/>
      <c r="BE1049" s="208"/>
      <c r="BF1049" s="208"/>
      <c r="BG1049" s="208"/>
      <c r="BH1049" s="208"/>
      <c r="BI1049" s="208"/>
      <c r="BJ1049" s="208"/>
      <c r="BK1049" s="208"/>
      <c r="BL1049" s="208"/>
      <c r="BM1049" s="212"/>
    </row>
    <row r="1050" spans="1:65">
      <c r="A1050" s="29"/>
      <c r="B1050" s="3" t="s">
        <v>86</v>
      </c>
      <c r="C1050" s="28"/>
      <c r="D1050" s="13">
        <v>1.2712674010727154E-2</v>
      </c>
      <c r="E1050" s="13">
        <v>1.4321238892875069E-2</v>
      </c>
      <c r="F1050" s="13">
        <v>6.029061604327432E-2</v>
      </c>
      <c r="G1050" s="13">
        <v>6.4390861228866263E-3</v>
      </c>
      <c r="H1050" s="13">
        <v>3.2213897725533298E-2</v>
      </c>
      <c r="I1050" s="13">
        <v>5.5018081179768905E-2</v>
      </c>
      <c r="J1050" s="13">
        <v>1.1613144525137443E-2</v>
      </c>
      <c r="K1050" s="13">
        <v>3.1555033675017073E-2</v>
      </c>
      <c r="L1050" s="13">
        <v>2.7527791290555159E-2</v>
      </c>
      <c r="M1050" s="13">
        <v>1.6370641906033451E-2</v>
      </c>
      <c r="N1050" s="13">
        <v>2.7379142289425167E-2</v>
      </c>
      <c r="O1050" s="13">
        <v>5.0118544348220564E-3</v>
      </c>
      <c r="P1050" s="13">
        <v>9.2000776155276454E-3</v>
      </c>
      <c r="Q1050" s="13">
        <v>2.3086535926295983E-2</v>
      </c>
      <c r="R1050" s="145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9"/>
      <c r="B1051" s="3" t="s">
        <v>271</v>
      </c>
      <c r="C1051" s="28"/>
      <c r="D1051" s="13">
        <v>-2.4538872524274891E-2</v>
      </c>
      <c r="E1051" s="13">
        <v>7.5131359931368769E-2</v>
      </c>
      <c r="F1051" s="13">
        <v>-5.2315822552896796E-2</v>
      </c>
      <c r="G1051" s="13">
        <v>-5.3700585208735441E-2</v>
      </c>
      <c r="H1051" s="13">
        <v>3.8367749599369061E-2</v>
      </c>
      <c r="I1051" s="13">
        <v>-0.12584304321689621</v>
      </c>
      <c r="J1051" s="13">
        <v>4.8171379021235694E-2</v>
      </c>
      <c r="K1051" s="13">
        <v>4.8988348139724636E-2</v>
      </c>
      <c r="L1051" s="13">
        <v>-6.6204297567207804E-2</v>
      </c>
      <c r="M1051" s="13">
        <v>3.5871320021751529E-2</v>
      </c>
      <c r="N1051" s="13">
        <v>-8.4177618173963187E-2</v>
      </c>
      <c r="O1051" s="13">
        <v>7.5364553123189459E-3</v>
      </c>
      <c r="P1051" s="13">
        <v>0.11761375409279062</v>
      </c>
      <c r="Q1051" s="13">
        <v>3.5099873125413517E-2</v>
      </c>
      <c r="R1051" s="145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9"/>
      <c r="B1052" s="45" t="s">
        <v>272</v>
      </c>
      <c r="C1052" s="46"/>
      <c r="D1052" s="44">
        <v>0.62</v>
      </c>
      <c r="E1052" s="44">
        <v>0.73</v>
      </c>
      <c r="F1052" s="44">
        <v>1</v>
      </c>
      <c r="G1052" s="44">
        <v>1.02</v>
      </c>
      <c r="H1052" s="44">
        <v>0.23</v>
      </c>
      <c r="I1052" s="44">
        <v>1.99</v>
      </c>
      <c r="J1052" s="44">
        <v>0.36</v>
      </c>
      <c r="K1052" s="44">
        <v>0.37</v>
      </c>
      <c r="L1052" s="44">
        <v>1.18</v>
      </c>
      <c r="M1052" s="44">
        <v>0.2</v>
      </c>
      <c r="N1052" s="44">
        <v>1.43</v>
      </c>
      <c r="O1052" s="44">
        <v>0.19</v>
      </c>
      <c r="P1052" s="44">
        <v>1.3</v>
      </c>
      <c r="Q1052" s="44">
        <v>0.19</v>
      </c>
      <c r="R1052" s="145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B1053" s="3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BM1053" s="53"/>
    </row>
    <row r="1054" spans="1:65" ht="15">
      <c r="B1054" s="8" t="s">
        <v>602</v>
      </c>
      <c r="BM1054" s="27" t="s">
        <v>66</v>
      </c>
    </row>
    <row r="1055" spans="1:65" ht="15">
      <c r="A1055" s="24" t="s">
        <v>35</v>
      </c>
      <c r="B1055" s="18" t="s">
        <v>117</v>
      </c>
      <c r="C1055" s="15" t="s">
        <v>118</v>
      </c>
      <c r="D1055" s="16" t="s">
        <v>240</v>
      </c>
      <c r="E1055" s="17" t="s">
        <v>240</v>
      </c>
      <c r="F1055" s="17" t="s">
        <v>240</v>
      </c>
      <c r="G1055" s="17" t="s">
        <v>240</v>
      </c>
      <c r="H1055" s="17" t="s">
        <v>240</v>
      </c>
      <c r="I1055" s="17" t="s">
        <v>240</v>
      </c>
      <c r="J1055" s="17" t="s">
        <v>240</v>
      </c>
      <c r="K1055" s="17" t="s">
        <v>240</v>
      </c>
      <c r="L1055" s="17" t="s">
        <v>240</v>
      </c>
      <c r="M1055" s="17" t="s">
        <v>240</v>
      </c>
      <c r="N1055" s="17" t="s">
        <v>240</v>
      </c>
      <c r="O1055" s="17" t="s">
        <v>240</v>
      </c>
      <c r="P1055" s="145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</v>
      </c>
    </row>
    <row r="1056" spans="1:65">
      <c r="A1056" s="29"/>
      <c r="B1056" s="19" t="s">
        <v>241</v>
      </c>
      <c r="C1056" s="9" t="s">
        <v>241</v>
      </c>
      <c r="D1056" s="143" t="s">
        <v>243</v>
      </c>
      <c r="E1056" s="144" t="s">
        <v>245</v>
      </c>
      <c r="F1056" s="144" t="s">
        <v>247</v>
      </c>
      <c r="G1056" s="144" t="s">
        <v>249</v>
      </c>
      <c r="H1056" s="144" t="s">
        <v>251</v>
      </c>
      <c r="I1056" s="144" t="s">
        <v>254</v>
      </c>
      <c r="J1056" s="144" t="s">
        <v>257</v>
      </c>
      <c r="K1056" s="144" t="s">
        <v>258</v>
      </c>
      <c r="L1056" s="144" t="s">
        <v>259</v>
      </c>
      <c r="M1056" s="144" t="s">
        <v>260</v>
      </c>
      <c r="N1056" s="144" t="s">
        <v>283</v>
      </c>
      <c r="O1056" s="144" t="s">
        <v>285</v>
      </c>
      <c r="P1056" s="145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 t="s">
        <v>3</v>
      </c>
    </row>
    <row r="1057" spans="1:65">
      <c r="A1057" s="29"/>
      <c r="B1057" s="19"/>
      <c r="C1057" s="9"/>
      <c r="D1057" s="10" t="s">
        <v>308</v>
      </c>
      <c r="E1057" s="11" t="s">
        <v>103</v>
      </c>
      <c r="F1057" s="11" t="s">
        <v>103</v>
      </c>
      <c r="G1057" s="11" t="s">
        <v>103</v>
      </c>
      <c r="H1057" s="11" t="s">
        <v>103</v>
      </c>
      <c r="I1057" s="11" t="s">
        <v>103</v>
      </c>
      <c r="J1057" s="11" t="s">
        <v>103</v>
      </c>
      <c r="K1057" s="11" t="s">
        <v>308</v>
      </c>
      <c r="L1057" s="11" t="s">
        <v>100</v>
      </c>
      <c r="M1057" s="11" t="s">
        <v>99</v>
      </c>
      <c r="N1057" s="11" t="s">
        <v>103</v>
      </c>
      <c r="O1057" s="11" t="s">
        <v>308</v>
      </c>
      <c r="P1057" s="145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2</v>
      </c>
    </row>
    <row r="1058" spans="1:65">
      <c r="A1058" s="29"/>
      <c r="B1058" s="19"/>
      <c r="C1058" s="9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145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2</v>
      </c>
    </row>
    <row r="1059" spans="1:65">
      <c r="A1059" s="29"/>
      <c r="B1059" s="18">
        <v>1</v>
      </c>
      <c r="C1059" s="14">
        <v>1</v>
      </c>
      <c r="D1059" s="21">
        <v>3.4</v>
      </c>
      <c r="E1059" s="21">
        <v>4</v>
      </c>
      <c r="F1059" s="140" t="s">
        <v>218</v>
      </c>
      <c r="G1059" s="140">
        <v>57</v>
      </c>
      <c r="H1059" s="140" t="s">
        <v>95</v>
      </c>
      <c r="I1059" s="21">
        <v>4</v>
      </c>
      <c r="J1059" s="21">
        <v>4</v>
      </c>
      <c r="K1059" s="21">
        <v>4.5</v>
      </c>
      <c r="L1059" s="140" t="s">
        <v>109</v>
      </c>
      <c r="M1059" s="140" t="s">
        <v>107</v>
      </c>
      <c r="N1059" s="21">
        <v>3.8842935994243621</v>
      </c>
      <c r="O1059" s="140" t="s">
        <v>109</v>
      </c>
      <c r="P1059" s="145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>
        <v>1</v>
      </c>
      <c r="C1060" s="9">
        <v>2</v>
      </c>
      <c r="D1060" s="146">
        <v>3.8</v>
      </c>
      <c r="E1060" s="11">
        <v>5</v>
      </c>
      <c r="F1060" s="141" t="s">
        <v>218</v>
      </c>
      <c r="G1060" s="146">
        <v>76</v>
      </c>
      <c r="H1060" s="141" t="s">
        <v>95</v>
      </c>
      <c r="I1060" s="11">
        <v>4</v>
      </c>
      <c r="J1060" s="11">
        <v>4</v>
      </c>
      <c r="K1060" s="11">
        <v>4.3</v>
      </c>
      <c r="L1060" s="141" t="s">
        <v>109</v>
      </c>
      <c r="M1060" s="141" t="s">
        <v>107</v>
      </c>
      <c r="N1060" s="11">
        <v>3.5243028725355585</v>
      </c>
      <c r="O1060" s="141" t="s">
        <v>109</v>
      </c>
      <c r="P1060" s="145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 t="e">
        <v>#N/A</v>
      </c>
    </row>
    <row r="1061" spans="1:65">
      <c r="A1061" s="29"/>
      <c r="B1061" s="19">
        <v>1</v>
      </c>
      <c r="C1061" s="9">
        <v>3</v>
      </c>
      <c r="D1061" s="11">
        <v>3.3</v>
      </c>
      <c r="E1061" s="11">
        <v>4</v>
      </c>
      <c r="F1061" s="141" t="s">
        <v>218</v>
      </c>
      <c r="G1061" s="141">
        <v>40</v>
      </c>
      <c r="H1061" s="141" t="s">
        <v>95</v>
      </c>
      <c r="I1061" s="11">
        <v>4</v>
      </c>
      <c r="J1061" s="11">
        <v>4</v>
      </c>
      <c r="K1061" s="11">
        <v>4.3</v>
      </c>
      <c r="L1061" s="141" t="s">
        <v>109</v>
      </c>
      <c r="M1061" s="141" t="s">
        <v>107</v>
      </c>
      <c r="N1061" s="11">
        <v>3.6364506349624239</v>
      </c>
      <c r="O1061" s="141" t="s">
        <v>109</v>
      </c>
      <c r="P1061" s="145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16</v>
      </c>
    </row>
    <row r="1062" spans="1:65">
      <c r="A1062" s="29"/>
      <c r="B1062" s="19">
        <v>1</v>
      </c>
      <c r="C1062" s="9">
        <v>4</v>
      </c>
      <c r="D1062" s="11">
        <v>3.1</v>
      </c>
      <c r="E1062" s="11">
        <v>4</v>
      </c>
      <c r="F1062" s="141">
        <v>40</v>
      </c>
      <c r="G1062" s="141">
        <v>47</v>
      </c>
      <c r="H1062" s="141" t="s">
        <v>95</v>
      </c>
      <c r="I1062" s="11">
        <v>4</v>
      </c>
      <c r="J1062" s="11">
        <v>4</v>
      </c>
      <c r="K1062" s="11">
        <v>4.5</v>
      </c>
      <c r="L1062" s="141" t="s">
        <v>109</v>
      </c>
      <c r="M1062" s="141" t="s">
        <v>107</v>
      </c>
      <c r="N1062" s="11">
        <v>3.6855562080492139</v>
      </c>
      <c r="O1062" s="141" t="s">
        <v>109</v>
      </c>
      <c r="P1062" s="145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3.9674100685517857</v>
      </c>
    </row>
    <row r="1063" spans="1:65">
      <c r="A1063" s="29"/>
      <c r="B1063" s="19">
        <v>1</v>
      </c>
      <c r="C1063" s="9">
        <v>5</v>
      </c>
      <c r="D1063" s="11">
        <v>3.3</v>
      </c>
      <c r="E1063" s="11">
        <v>4</v>
      </c>
      <c r="F1063" s="141" t="s">
        <v>218</v>
      </c>
      <c r="G1063" s="141">
        <v>46</v>
      </c>
      <c r="H1063" s="141" t="s">
        <v>95</v>
      </c>
      <c r="I1063" s="11">
        <v>4</v>
      </c>
      <c r="J1063" s="11">
        <v>4</v>
      </c>
      <c r="K1063" s="11">
        <v>4.5</v>
      </c>
      <c r="L1063" s="141" t="s">
        <v>109</v>
      </c>
      <c r="M1063" s="141" t="s">
        <v>107</v>
      </c>
      <c r="N1063" s="11">
        <v>3.8677104062260104</v>
      </c>
      <c r="O1063" s="141" t="s">
        <v>109</v>
      </c>
      <c r="P1063" s="145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119</v>
      </c>
    </row>
    <row r="1064" spans="1:65">
      <c r="A1064" s="29"/>
      <c r="B1064" s="19">
        <v>1</v>
      </c>
      <c r="C1064" s="9">
        <v>6</v>
      </c>
      <c r="D1064" s="11">
        <v>3.3</v>
      </c>
      <c r="E1064" s="11">
        <v>5</v>
      </c>
      <c r="F1064" s="141" t="s">
        <v>218</v>
      </c>
      <c r="G1064" s="141">
        <v>40</v>
      </c>
      <c r="H1064" s="141" t="s">
        <v>95</v>
      </c>
      <c r="I1064" s="11">
        <v>4</v>
      </c>
      <c r="J1064" s="11">
        <v>4</v>
      </c>
      <c r="K1064" s="11">
        <v>4.4000000000000004</v>
      </c>
      <c r="L1064" s="141" t="s">
        <v>109</v>
      </c>
      <c r="M1064" s="141" t="s">
        <v>107</v>
      </c>
      <c r="N1064" s="11">
        <v>4.0484487466667129</v>
      </c>
      <c r="O1064" s="141" t="s">
        <v>109</v>
      </c>
      <c r="P1064" s="145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9"/>
      <c r="B1065" s="20" t="s">
        <v>268</v>
      </c>
      <c r="C1065" s="12"/>
      <c r="D1065" s="22">
        <v>3.3666666666666667</v>
      </c>
      <c r="E1065" s="22">
        <v>4.333333333333333</v>
      </c>
      <c r="F1065" s="22">
        <v>40</v>
      </c>
      <c r="G1065" s="22">
        <v>51</v>
      </c>
      <c r="H1065" s="22" t="s">
        <v>632</v>
      </c>
      <c r="I1065" s="22">
        <v>4</v>
      </c>
      <c r="J1065" s="22">
        <v>4</v>
      </c>
      <c r="K1065" s="22">
        <v>4.416666666666667</v>
      </c>
      <c r="L1065" s="22" t="s">
        <v>632</v>
      </c>
      <c r="M1065" s="22" t="s">
        <v>632</v>
      </c>
      <c r="N1065" s="22">
        <v>3.7744604113107143</v>
      </c>
      <c r="O1065" s="22" t="s">
        <v>632</v>
      </c>
      <c r="P1065" s="145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9"/>
      <c r="B1066" s="3" t="s">
        <v>269</v>
      </c>
      <c r="C1066" s="28"/>
      <c r="D1066" s="11">
        <v>3.3</v>
      </c>
      <c r="E1066" s="11">
        <v>4</v>
      </c>
      <c r="F1066" s="11">
        <v>40</v>
      </c>
      <c r="G1066" s="11">
        <v>46.5</v>
      </c>
      <c r="H1066" s="11" t="s">
        <v>632</v>
      </c>
      <c r="I1066" s="11">
        <v>4</v>
      </c>
      <c r="J1066" s="11">
        <v>4</v>
      </c>
      <c r="K1066" s="11">
        <v>4.45</v>
      </c>
      <c r="L1066" s="11" t="s">
        <v>632</v>
      </c>
      <c r="M1066" s="11" t="s">
        <v>632</v>
      </c>
      <c r="N1066" s="11">
        <v>3.7766333071376121</v>
      </c>
      <c r="O1066" s="11" t="s">
        <v>632</v>
      </c>
      <c r="P1066" s="145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9"/>
      <c r="B1067" s="3" t="s">
        <v>270</v>
      </c>
      <c r="C1067" s="28"/>
      <c r="D1067" s="23">
        <v>0.23380903889000237</v>
      </c>
      <c r="E1067" s="23">
        <v>0.51639777949432131</v>
      </c>
      <c r="F1067" s="23" t="s">
        <v>632</v>
      </c>
      <c r="G1067" s="23">
        <v>13.740451229854134</v>
      </c>
      <c r="H1067" s="23" t="s">
        <v>632</v>
      </c>
      <c r="I1067" s="23">
        <v>0</v>
      </c>
      <c r="J1067" s="23">
        <v>0</v>
      </c>
      <c r="K1067" s="23">
        <v>9.8319208025017577E-2</v>
      </c>
      <c r="L1067" s="23" t="s">
        <v>632</v>
      </c>
      <c r="M1067" s="23" t="s">
        <v>632</v>
      </c>
      <c r="N1067" s="23">
        <v>0.19253983930884161</v>
      </c>
      <c r="O1067" s="23" t="s">
        <v>632</v>
      </c>
      <c r="P1067" s="145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9"/>
      <c r="B1068" s="3" t="s">
        <v>86</v>
      </c>
      <c r="C1068" s="28"/>
      <c r="D1068" s="13">
        <v>6.9448229373268028E-2</v>
      </c>
      <c r="E1068" s="13">
        <v>0.11916871834484338</v>
      </c>
      <c r="F1068" s="13" t="s">
        <v>632</v>
      </c>
      <c r="G1068" s="13">
        <v>0.26942061235008108</v>
      </c>
      <c r="H1068" s="13" t="s">
        <v>632</v>
      </c>
      <c r="I1068" s="13">
        <v>0</v>
      </c>
      <c r="J1068" s="13">
        <v>0</v>
      </c>
      <c r="K1068" s="13">
        <v>2.2260952760381338E-2</v>
      </c>
      <c r="L1068" s="13" t="s">
        <v>632</v>
      </c>
      <c r="M1068" s="13" t="s">
        <v>632</v>
      </c>
      <c r="N1068" s="13">
        <v>5.1011222354291556E-2</v>
      </c>
      <c r="O1068" s="13" t="s">
        <v>632</v>
      </c>
      <c r="P1068" s="145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9"/>
      <c r="B1069" s="3" t="s">
        <v>271</v>
      </c>
      <c r="C1069" s="28"/>
      <c r="D1069" s="13">
        <v>-0.15141953856673229</v>
      </c>
      <c r="E1069" s="13">
        <v>9.2232277092324733E-2</v>
      </c>
      <c r="F1069" s="13">
        <v>9.0821440962368438</v>
      </c>
      <c r="G1069" s="13">
        <v>11.854733722701976</v>
      </c>
      <c r="H1069" s="13" t="s">
        <v>632</v>
      </c>
      <c r="I1069" s="13">
        <v>8.214409623684471E-3</v>
      </c>
      <c r="J1069" s="13">
        <v>8.214409623684471E-3</v>
      </c>
      <c r="K1069" s="13">
        <v>0.11323674395948502</v>
      </c>
      <c r="L1069" s="13" t="s">
        <v>632</v>
      </c>
      <c r="M1069" s="13" t="s">
        <v>632</v>
      </c>
      <c r="N1069" s="13">
        <v>-4.8633656190599783E-2</v>
      </c>
      <c r="O1069" s="13" t="s">
        <v>632</v>
      </c>
      <c r="P1069" s="145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45" t="s">
        <v>272</v>
      </c>
      <c r="C1070" s="46"/>
      <c r="D1070" s="44">
        <v>0.4</v>
      </c>
      <c r="E1070" s="44">
        <v>0.21</v>
      </c>
      <c r="F1070" s="44">
        <v>6.95</v>
      </c>
      <c r="G1070" s="44">
        <v>29.71</v>
      </c>
      <c r="H1070" s="44">
        <v>29.08</v>
      </c>
      <c r="I1070" s="44">
        <v>0</v>
      </c>
      <c r="J1070" s="44">
        <v>0</v>
      </c>
      <c r="K1070" s="44">
        <v>0.26</v>
      </c>
      <c r="L1070" s="44">
        <v>0.95</v>
      </c>
      <c r="M1070" s="44">
        <v>2.21</v>
      </c>
      <c r="N1070" s="44">
        <v>0.14000000000000001</v>
      </c>
      <c r="O1070" s="44">
        <v>0.95</v>
      </c>
      <c r="P1070" s="145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B1071" s="30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BM1071" s="53"/>
    </row>
    <row r="1072" spans="1:65" ht="15">
      <c r="B1072" s="8" t="s">
        <v>603</v>
      </c>
      <c r="BM1072" s="27" t="s">
        <v>66</v>
      </c>
    </row>
    <row r="1073" spans="1:65" ht="15">
      <c r="A1073" s="24" t="s">
        <v>38</v>
      </c>
      <c r="B1073" s="18" t="s">
        <v>117</v>
      </c>
      <c r="C1073" s="15" t="s">
        <v>118</v>
      </c>
      <c r="D1073" s="16" t="s">
        <v>240</v>
      </c>
      <c r="E1073" s="17" t="s">
        <v>240</v>
      </c>
      <c r="F1073" s="17" t="s">
        <v>240</v>
      </c>
      <c r="G1073" s="17" t="s">
        <v>240</v>
      </c>
      <c r="H1073" s="17" t="s">
        <v>240</v>
      </c>
      <c r="I1073" s="17" t="s">
        <v>240</v>
      </c>
      <c r="J1073" s="17" t="s">
        <v>240</v>
      </c>
      <c r="K1073" s="17" t="s">
        <v>240</v>
      </c>
      <c r="L1073" s="17" t="s">
        <v>240</v>
      </c>
      <c r="M1073" s="17" t="s">
        <v>240</v>
      </c>
      <c r="N1073" s="17" t="s">
        <v>240</v>
      </c>
      <c r="O1073" s="17" t="s">
        <v>240</v>
      </c>
      <c r="P1073" s="17" t="s">
        <v>240</v>
      </c>
      <c r="Q1073" s="17" t="s">
        <v>240</v>
      </c>
      <c r="R1073" s="145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</v>
      </c>
    </row>
    <row r="1074" spans="1:65">
      <c r="A1074" s="29"/>
      <c r="B1074" s="19" t="s">
        <v>241</v>
      </c>
      <c r="C1074" s="9" t="s">
        <v>241</v>
      </c>
      <c r="D1074" s="143" t="s">
        <v>243</v>
      </c>
      <c r="E1074" s="144" t="s">
        <v>245</v>
      </c>
      <c r="F1074" s="144" t="s">
        <v>247</v>
      </c>
      <c r="G1074" s="144" t="s">
        <v>248</v>
      </c>
      <c r="H1074" s="144" t="s">
        <v>249</v>
      </c>
      <c r="I1074" s="144" t="s">
        <v>251</v>
      </c>
      <c r="J1074" s="144" t="s">
        <v>254</v>
      </c>
      <c r="K1074" s="144" t="s">
        <v>257</v>
      </c>
      <c r="L1074" s="144" t="s">
        <v>258</v>
      </c>
      <c r="M1074" s="144" t="s">
        <v>259</v>
      </c>
      <c r="N1074" s="144" t="s">
        <v>260</v>
      </c>
      <c r="O1074" s="144" t="s">
        <v>283</v>
      </c>
      <c r="P1074" s="144" t="s">
        <v>285</v>
      </c>
      <c r="Q1074" s="144" t="s">
        <v>261</v>
      </c>
      <c r="R1074" s="145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 t="s">
        <v>3</v>
      </c>
    </row>
    <row r="1075" spans="1:65">
      <c r="A1075" s="29"/>
      <c r="B1075" s="19"/>
      <c r="C1075" s="9"/>
      <c r="D1075" s="10" t="s">
        <v>308</v>
      </c>
      <c r="E1075" s="11" t="s">
        <v>103</v>
      </c>
      <c r="F1075" s="11" t="s">
        <v>103</v>
      </c>
      <c r="G1075" s="11" t="s">
        <v>103</v>
      </c>
      <c r="H1075" s="11" t="s">
        <v>103</v>
      </c>
      <c r="I1075" s="11" t="s">
        <v>103</v>
      </c>
      <c r="J1075" s="11" t="s">
        <v>103</v>
      </c>
      <c r="K1075" s="11" t="s">
        <v>103</v>
      </c>
      <c r="L1075" s="11" t="s">
        <v>308</v>
      </c>
      <c r="M1075" s="11" t="s">
        <v>100</v>
      </c>
      <c r="N1075" s="11" t="s">
        <v>99</v>
      </c>
      <c r="O1075" s="11" t="s">
        <v>103</v>
      </c>
      <c r="P1075" s="11" t="s">
        <v>308</v>
      </c>
      <c r="Q1075" s="11" t="s">
        <v>104</v>
      </c>
      <c r="R1075" s="145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2</v>
      </c>
    </row>
    <row r="1076" spans="1:65">
      <c r="A1076" s="29"/>
      <c r="B1076" s="19"/>
      <c r="C1076" s="9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  <c r="R1076" s="145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3</v>
      </c>
    </row>
    <row r="1077" spans="1:65">
      <c r="A1077" s="29"/>
      <c r="B1077" s="18">
        <v>1</v>
      </c>
      <c r="C1077" s="14">
        <v>1</v>
      </c>
      <c r="D1077" s="21">
        <v>7.5</v>
      </c>
      <c r="E1077" s="21">
        <v>7.7000000000000011</v>
      </c>
      <c r="F1077" s="140">
        <v>8</v>
      </c>
      <c r="G1077" s="21">
        <v>7.3466240000000003</v>
      </c>
      <c r="H1077" s="140">
        <v>8</v>
      </c>
      <c r="I1077" s="140">
        <v>6.86</v>
      </c>
      <c r="J1077" s="21">
        <v>8.1</v>
      </c>
      <c r="K1077" s="21">
        <v>7.8</v>
      </c>
      <c r="L1077" s="21">
        <v>7.7000000000000011</v>
      </c>
      <c r="M1077" s="21">
        <v>8.4149565603898164</v>
      </c>
      <c r="N1077" s="21">
        <v>8.42</v>
      </c>
      <c r="O1077" s="21">
        <v>8.3137483913286729</v>
      </c>
      <c r="P1077" s="21">
        <v>8.6</v>
      </c>
      <c r="Q1077" s="140">
        <v>6</v>
      </c>
      <c r="R1077" s="145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>
        <v>1</v>
      </c>
      <c r="C1078" s="9">
        <v>2</v>
      </c>
      <c r="D1078" s="11">
        <v>7.7000000000000011</v>
      </c>
      <c r="E1078" s="11">
        <v>8</v>
      </c>
      <c r="F1078" s="141">
        <v>8</v>
      </c>
      <c r="G1078" s="11">
        <v>7.7282320000000011</v>
      </c>
      <c r="H1078" s="141">
        <v>8</v>
      </c>
      <c r="I1078" s="141">
        <v>6.86</v>
      </c>
      <c r="J1078" s="11">
        <v>8</v>
      </c>
      <c r="K1078" s="11">
        <v>8.9</v>
      </c>
      <c r="L1078" s="11">
        <v>7.7000000000000011</v>
      </c>
      <c r="M1078" s="11">
        <v>8.0996772174760174</v>
      </c>
      <c r="N1078" s="11">
        <v>8.1300000000000008</v>
      </c>
      <c r="O1078" s="11">
        <v>7.7059847538171002</v>
      </c>
      <c r="P1078" s="11">
        <v>8.1</v>
      </c>
      <c r="Q1078" s="141">
        <v>7</v>
      </c>
      <c r="R1078" s="145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e">
        <v>#N/A</v>
      </c>
    </row>
    <row r="1079" spans="1:65">
      <c r="A1079" s="29"/>
      <c r="B1079" s="19">
        <v>1</v>
      </c>
      <c r="C1079" s="9">
        <v>3</v>
      </c>
      <c r="D1079" s="11">
        <v>7.5</v>
      </c>
      <c r="E1079" s="11">
        <v>7.9</v>
      </c>
      <c r="F1079" s="141">
        <v>8</v>
      </c>
      <c r="G1079" s="11">
        <v>7.5231240000000001</v>
      </c>
      <c r="H1079" s="141">
        <v>7</v>
      </c>
      <c r="I1079" s="141">
        <v>6.76</v>
      </c>
      <c r="J1079" s="11">
        <v>8</v>
      </c>
      <c r="K1079" s="11">
        <v>8</v>
      </c>
      <c r="L1079" s="11">
        <v>7.8</v>
      </c>
      <c r="M1079" s="11">
        <v>8.2301109925306086</v>
      </c>
      <c r="N1079" s="11">
        <v>8.42</v>
      </c>
      <c r="O1079" s="11">
        <v>7.7197164474565136</v>
      </c>
      <c r="P1079" s="11">
        <v>8.1999999999999993</v>
      </c>
      <c r="Q1079" s="141">
        <v>6</v>
      </c>
      <c r="R1079" s="145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16</v>
      </c>
    </row>
    <row r="1080" spans="1:65">
      <c r="A1080" s="29"/>
      <c r="B1080" s="19">
        <v>1</v>
      </c>
      <c r="C1080" s="9">
        <v>4</v>
      </c>
      <c r="D1080" s="11">
        <v>7.5</v>
      </c>
      <c r="E1080" s="11">
        <v>7.7000000000000011</v>
      </c>
      <c r="F1080" s="141">
        <v>9</v>
      </c>
      <c r="G1080" s="11">
        <v>7.4623504000000001</v>
      </c>
      <c r="H1080" s="141">
        <v>8</v>
      </c>
      <c r="I1080" s="141">
        <v>6.62</v>
      </c>
      <c r="J1080" s="11">
        <v>7.9</v>
      </c>
      <c r="K1080" s="11">
        <v>8.1</v>
      </c>
      <c r="L1080" s="11">
        <v>7.7000000000000011</v>
      </c>
      <c r="M1080" s="11">
        <v>8.2849879681579992</v>
      </c>
      <c r="N1080" s="11">
        <v>7.9300000000000006</v>
      </c>
      <c r="O1080" s="11">
        <v>8.5466546349729722</v>
      </c>
      <c r="P1080" s="11">
        <v>8.8000000000000007</v>
      </c>
      <c r="Q1080" s="141">
        <v>7</v>
      </c>
      <c r="R1080" s="145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7.9817921607217368</v>
      </c>
    </row>
    <row r="1081" spans="1:65">
      <c r="A1081" s="29"/>
      <c r="B1081" s="19">
        <v>1</v>
      </c>
      <c r="C1081" s="9">
        <v>5</v>
      </c>
      <c r="D1081" s="11">
        <v>7.8</v>
      </c>
      <c r="E1081" s="11">
        <v>7.8</v>
      </c>
      <c r="F1081" s="141">
        <v>8</v>
      </c>
      <c r="G1081" s="11">
        <v>7.5348095999999991</v>
      </c>
      <c r="H1081" s="141">
        <v>8</v>
      </c>
      <c r="I1081" s="141">
        <v>6.83</v>
      </c>
      <c r="J1081" s="11">
        <v>8</v>
      </c>
      <c r="K1081" s="11">
        <v>8.1999999999999993</v>
      </c>
      <c r="L1081" s="11">
        <v>7.9</v>
      </c>
      <c r="M1081" s="11">
        <v>7.8697519000367722</v>
      </c>
      <c r="N1081" s="11">
        <v>7.58</v>
      </c>
      <c r="O1081" s="11">
        <v>7.9794003171962036</v>
      </c>
      <c r="P1081" s="11">
        <v>8.1999999999999993</v>
      </c>
      <c r="Q1081" s="141">
        <v>6</v>
      </c>
      <c r="R1081" s="145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120</v>
      </c>
    </row>
    <row r="1082" spans="1:65">
      <c r="A1082" s="29"/>
      <c r="B1082" s="19">
        <v>1</v>
      </c>
      <c r="C1082" s="9">
        <v>6</v>
      </c>
      <c r="D1082" s="11">
        <v>7.6</v>
      </c>
      <c r="E1082" s="11">
        <v>7.9</v>
      </c>
      <c r="F1082" s="141">
        <v>8</v>
      </c>
      <c r="G1082" s="11">
        <v>7.4417039999999997</v>
      </c>
      <c r="H1082" s="141">
        <v>8</v>
      </c>
      <c r="I1082" s="141">
        <v>6.67</v>
      </c>
      <c r="J1082" s="11">
        <v>8.3000000000000007</v>
      </c>
      <c r="K1082" s="11">
        <v>8.8000000000000007</v>
      </c>
      <c r="L1082" s="11">
        <v>7.8</v>
      </c>
      <c r="M1082" s="11">
        <v>8.1102639208374061</v>
      </c>
      <c r="N1082" s="11">
        <v>8.3699999999999992</v>
      </c>
      <c r="O1082" s="11">
        <v>8.1454325391041529</v>
      </c>
      <c r="P1082" s="11">
        <v>8.4</v>
      </c>
      <c r="Q1082" s="141">
        <v>6</v>
      </c>
      <c r="R1082" s="145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A1083" s="29"/>
      <c r="B1083" s="20" t="s">
        <v>268</v>
      </c>
      <c r="C1083" s="12"/>
      <c r="D1083" s="22">
        <v>7.6000000000000005</v>
      </c>
      <c r="E1083" s="22">
        <v>7.833333333333333</v>
      </c>
      <c r="F1083" s="22">
        <v>8.1666666666666661</v>
      </c>
      <c r="G1083" s="22">
        <v>7.506140666666667</v>
      </c>
      <c r="H1083" s="22">
        <v>7.833333333333333</v>
      </c>
      <c r="I1083" s="22">
        <v>6.7666666666666666</v>
      </c>
      <c r="J1083" s="22">
        <v>8.0499999999999989</v>
      </c>
      <c r="K1083" s="22">
        <v>8.2999999999999989</v>
      </c>
      <c r="L1083" s="22">
        <v>7.7666666666666666</v>
      </c>
      <c r="M1083" s="22">
        <v>8.1682914265714377</v>
      </c>
      <c r="N1083" s="22">
        <v>8.1416666666666657</v>
      </c>
      <c r="O1083" s="22">
        <v>8.0684895139792676</v>
      </c>
      <c r="P1083" s="22">
        <v>8.3833333333333346</v>
      </c>
      <c r="Q1083" s="22">
        <v>6.333333333333333</v>
      </c>
      <c r="R1083" s="145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9"/>
      <c r="B1084" s="3" t="s">
        <v>269</v>
      </c>
      <c r="C1084" s="28"/>
      <c r="D1084" s="11">
        <v>7.55</v>
      </c>
      <c r="E1084" s="11">
        <v>7.85</v>
      </c>
      <c r="F1084" s="11">
        <v>8</v>
      </c>
      <c r="G1084" s="11">
        <v>7.4927372000000005</v>
      </c>
      <c r="H1084" s="11">
        <v>8</v>
      </c>
      <c r="I1084" s="11">
        <v>6.7949999999999999</v>
      </c>
      <c r="J1084" s="11">
        <v>8</v>
      </c>
      <c r="K1084" s="11">
        <v>8.1499999999999986</v>
      </c>
      <c r="L1084" s="11">
        <v>7.75</v>
      </c>
      <c r="M1084" s="11">
        <v>8.1701874566840083</v>
      </c>
      <c r="N1084" s="11">
        <v>8.25</v>
      </c>
      <c r="O1084" s="11">
        <v>8.0624164281501791</v>
      </c>
      <c r="P1084" s="11">
        <v>8.3000000000000007</v>
      </c>
      <c r="Q1084" s="11">
        <v>6</v>
      </c>
      <c r="R1084" s="145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9"/>
      <c r="B1085" s="3" t="s">
        <v>270</v>
      </c>
      <c r="C1085" s="28"/>
      <c r="D1085" s="23">
        <v>0.12649110640673528</v>
      </c>
      <c r="E1085" s="23">
        <v>0.12110601416389928</v>
      </c>
      <c r="F1085" s="23">
        <v>0.40824829046386302</v>
      </c>
      <c r="G1085" s="23">
        <v>0.12802354478895961</v>
      </c>
      <c r="H1085" s="23">
        <v>0.40824829046386302</v>
      </c>
      <c r="I1085" s="23">
        <v>0.10230672835481883</v>
      </c>
      <c r="J1085" s="23">
        <v>0.13784048752090236</v>
      </c>
      <c r="K1085" s="23">
        <v>0.44721359549995832</v>
      </c>
      <c r="L1085" s="23">
        <v>8.1649658092772165E-2</v>
      </c>
      <c r="M1085" s="23">
        <v>0.18734160232598016</v>
      </c>
      <c r="N1085" s="23">
        <v>0.3368926634206606</v>
      </c>
      <c r="O1085" s="23">
        <v>0.33337764382884189</v>
      </c>
      <c r="P1085" s="23">
        <v>0.27141603981096418</v>
      </c>
      <c r="Q1085" s="23">
        <v>0.51639777949432231</v>
      </c>
      <c r="R1085" s="227"/>
      <c r="S1085" s="228"/>
      <c r="T1085" s="228"/>
      <c r="U1085" s="228"/>
      <c r="V1085" s="228"/>
      <c r="W1085" s="228"/>
      <c r="X1085" s="228"/>
      <c r="Y1085" s="228"/>
      <c r="Z1085" s="228"/>
      <c r="AA1085" s="228"/>
      <c r="AB1085" s="228"/>
      <c r="AC1085" s="228"/>
      <c r="AD1085" s="228"/>
      <c r="AE1085" s="228"/>
      <c r="AF1085" s="228"/>
      <c r="AG1085" s="228"/>
      <c r="AH1085" s="228"/>
      <c r="AI1085" s="228"/>
      <c r="AJ1085" s="228"/>
      <c r="AK1085" s="228"/>
      <c r="AL1085" s="228"/>
      <c r="AM1085" s="228"/>
      <c r="AN1085" s="228"/>
      <c r="AO1085" s="228"/>
      <c r="AP1085" s="228"/>
      <c r="AQ1085" s="228"/>
      <c r="AR1085" s="228"/>
      <c r="AS1085" s="228"/>
      <c r="AT1085" s="228"/>
      <c r="AU1085" s="228"/>
      <c r="AV1085" s="228"/>
      <c r="AW1085" s="228"/>
      <c r="AX1085" s="228"/>
      <c r="AY1085" s="228"/>
      <c r="AZ1085" s="228"/>
      <c r="BA1085" s="228"/>
      <c r="BB1085" s="228"/>
      <c r="BC1085" s="228"/>
      <c r="BD1085" s="228"/>
      <c r="BE1085" s="228"/>
      <c r="BF1085" s="228"/>
      <c r="BG1085" s="228"/>
      <c r="BH1085" s="228"/>
      <c r="BI1085" s="228"/>
      <c r="BJ1085" s="228"/>
      <c r="BK1085" s="228"/>
      <c r="BL1085" s="228"/>
      <c r="BM1085" s="54"/>
    </row>
    <row r="1086" spans="1:65">
      <c r="A1086" s="29"/>
      <c r="B1086" s="3" t="s">
        <v>86</v>
      </c>
      <c r="C1086" s="28"/>
      <c r="D1086" s="13">
        <v>1.6643566632465166E-2</v>
      </c>
      <c r="E1086" s="13">
        <v>1.5460342233689271E-2</v>
      </c>
      <c r="F1086" s="13">
        <v>4.9989586587411802E-2</v>
      </c>
      <c r="G1086" s="13">
        <v>1.7055841406954663E-2</v>
      </c>
      <c r="H1086" s="13">
        <v>5.211680303793996E-2</v>
      </c>
      <c r="I1086" s="13">
        <v>1.5119220939135787E-2</v>
      </c>
      <c r="J1086" s="13">
        <v>1.7123041928062407E-2</v>
      </c>
      <c r="K1086" s="13">
        <v>5.3881156084332332E-2</v>
      </c>
      <c r="L1086" s="13">
        <v>1.0512831514090836E-2</v>
      </c>
      <c r="M1086" s="13">
        <v>2.2935225072474551E-2</v>
      </c>
      <c r="N1086" s="13">
        <v>4.1378832764052485E-2</v>
      </c>
      <c r="O1086" s="13">
        <v>4.131847023550566E-2</v>
      </c>
      <c r="P1086" s="13">
        <v>3.2375670752798902E-2</v>
      </c>
      <c r="Q1086" s="13">
        <v>8.1536491499103525E-2</v>
      </c>
      <c r="R1086" s="145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9"/>
      <c r="B1087" s="3" t="s">
        <v>271</v>
      </c>
      <c r="C1087" s="28"/>
      <c r="D1087" s="13">
        <v>-4.7832886779554218E-2</v>
      </c>
      <c r="E1087" s="13">
        <v>-1.8599685935067001E-2</v>
      </c>
      <c r="F1087" s="13">
        <v>2.3162029557057817E-2</v>
      </c>
      <c r="G1087" s="13">
        <v>-5.9592067104395796E-2</v>
      </c>
      <c r="H1087" s="13">
        <v>-1.8599685935067001E-2</v>
      </c>
      <c r="I1087" s="13">
        <v>-0.15223717550986637</v>
      </c>
      <c r="J1087" s="13">
        <v>8.5454291348141531E-3</v>
      </c>
      <c r="K1087" s="13">
        <v>3.9866715753907656E-2</v>
      </c>
      <c r="L1087" s="13">
        <v>-2.695202903349192E-2</v>
      </c>
      <c r="M1087" s="13">
        <v>2.3365587839716095E-2</v>
      </c>
      <c r="N1087" s="13">
        <v>2.0029900895148334E-2</v>
      </c>
      <c r="O1087" s="13">
        <v>1.0861890601983726E-2</v>
      </c>
      <c r="P1087" s="13">
        <v>5.0307144626939193E-2</v>
      </c>
      <c r="Q1087" s="13">
        <v>-0.20652740564962857</v>
      </c>
      <c r="R1087" s="145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9"/>
      <c r="B1088" s="45" t="s">
        <v>272</v>
      </c>
      <c r="C1088" s="46"/>
      <c r="D1088" s="44">
        <v>1.21</v>
      </c>
      <c r="E1088" s="44">
        <v>0.57999999999999996</v>
      </c>
      <c r="F1088" s="44" t="s">
        <v>273</v>
      </c>
      <c r="G1088" s="44">
        <v>1.47</v>
      </c>
      <c r="H1088" s="44" t="s">
        <v>273</v>
      </c>
      <c r="I1088" s="44">
        <v>3.46</v>
      </c>
      <c r="J1088" s="44">
        <v>0</v>
      </c>
      <c r="K1088" s="44">
        <v>0.67</v>
      </c>
      <c r="L1088" s="44">
        <v>0.76</v>
      </c>
      <c r="M1088" s="44">
        <v>0.32</v>
      </c>
      <c r="N1088" s="44">
        <v>0.25</v>
      </c>
      <c r="O1088" s="44">
        <v>0.05</v>
      </c>
      <c r="P1088" s="44">
        <v>0.9</v>
      </c>
      <c r="Q1088" s="44" t="s">
        <v>273</v>
      </c>
      <c r="R1088" s="145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B1089" s="30" t="s">
        <v>322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BM1089" s="53"/>
    </row>
    <row r="1090" spans="1:65">
      <c r="BM1090" s="53"/>
    </row>
    <row r="1091" spans="1:65" ht="15">
      <c r="B1091" s="8" t="s">
        <v>604</v>
      </c>
      <c r="BM1091" s="27" t="s">
        <v>66</v>
      </c>
    </row>
    <row r="1092" spans="1:65" ht="15">
      <c r="A1092" s="24" t="s">
        <v>41</v>
      </c>
      <c r="B1092" s="18" t="s">
        <v>117</v>
      </c>
      <c r="C1092" s="15" t="s">
        <v>118</v>
      </c>
      <c r="D1092" s="16" t="s">
        <v>240</v>
      </c>
      <c r="E1092" s="17" t="s">
        <v>240</v>
      </c>
      <c r="F1092" s="17" t="s">
        <v>240</v>
      </c>
      <c r="G1092" s="17" t="s">
        <v>240</v>
      </c>
      <c r="H1092" s="17" t="s">
        <v>240</v>
      </c>
      <c r="I1092" s="17" t="s">
        <v>240</v>
      </c>
      <c r="J1092" s="17" t="s">
        <v>240</v>
      </c>
      <c r="K1092" s="17" t="s">
        <v>240</v>
      </c>
      <c r="L1092" s="17" t="s">
        <v>240</v>
      </c>
      <c r="M1092" s="17" t="s">
        <v>240</v>
      </c>
      <c r="N1092" s="17" t="s">
        <v>240</v>
      </c>
      <c r="O1092" s="145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 t="s">
        <v>241</v>
      </c>
      <c r="C1093" s="9" t="s">
        <v>241</v>
      </c>
      <c r="D1093" s="143" t="s">
        <v>243</v>
      </c>
      <c r="E1093" s="144" t="s">
        <v>247</v>
      </c>
      <c r="F1093" s="144" t="s">
        <v>249</v>
      </c>
      <c r="G1093" s="144" t="s">
        <v>251</v>
      </c>
      <c r="H1093" s="144" t="s">
        <v>253</v>
      </c>
      <c r="I1093" s="144" t="s">
        <v>254</v>
      </c>
      <c r="J1093" s="144" t="s">
        <v>257</v>
      </c>
      <c r="K1093" s="144" t="s">
        <v>258</v>
      </c>
      <c r="L1093" s="144" t="s">
        <v>259</v>
      </c>
      <c r="M1093" s="144" t="s">
        <v>260</v>
      </c>
      <c r="N1093" s="144" t="s">
        <v>285</v>
      </c>
      <c r="O1093" s="14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 t="s">
        <v>3</v>
      </c>
    </row>
    <row r="1094" spans="1:65">
      <c r="A1094" s="29"/>
      <c r="B1094" s="19"/>
      <c r="C1094" s="9"/>
      <c r="D1094" s="10" t="s">
        <v>308</v>
      </c>
      <c r="E1094" s="11" t="s">
        <v>103</v>
      </c>
      <c r="F1094" s="11" t="s">
        <v>99</v>
      </c>
      <c r="G1094" s="11" t="s">
        <v>103</v>
      </c>
      <c r="H1094" s="11" t="s">
        <v>308</v>
      </c>
      <c r="I1094" s="11" t="s">
        <v>103</v>
      </c>
      <c r="J1094" s="11" t="s">
        <v>103</v>
      </c>
      <c r="K1094" s="11" t="s">
        <v>308</v>
      </c>
      <c r="L1094" s="11" t="s">
        <v>100</v>
      </c>
      <c r="M1094" s="11" t="s">
        <v>99</v>
      </c>
      <c r="N1094" s="11" t="s">
        <v>308</v>
      </c>
      <c r="O1094" s="14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2</v>
      </c>
    </row>
    <row r="1095" spans="1:65">
      <c r="A1095" s="29"/>
      <c r="B1095" s="19"/>
      <c r="C1095" s="9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14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3</v>
      </c>
    </row>
    <row r="1096" spans="1:65">
      <c r="A1096" s="29"/>
      <c r="B1096" s="18">
        <v>1</v>
      </c>
      <c r="C1096" s="14">
        <v>1</v>
      </c>
      <c r="D1096" s="21">
        <v>0.8</v>
      </c>
      <c r="E1096" s="140" t="s">
        <v>108</v>
      </c>
      <c r="F1096" s="140">
        <v>1.55</v>
      </c>
      <c r="G1096" s="21">
        <v>0.7</v>
      </c>
      <c r="H1096" s="21">
        <v>0.9</v>
      </c>
      <c r="I1096" s="21">
        <v>0.9</v>
      </c>
      <c r="J1096" s="21">
        <v>0.9</v>
      </c>
      <c r="K1096" s="21">
        <v>0.8</v>
      </c>
      <c r="L1096" s="140" t="s">
        <v>107</v>
      </c>
      <c r="M1096" s="21">
        <v>0.78</v>
      </c>
      <c r="N1096" s="140">
        <v>1</v>
      </c>
      <c r="O1096" s="145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>
        <v>1</v>
      </c>
      <c r="C1097" s="9">
        <v>2</v>
      </c>
      <c r="D1097" s="11">
        <v>0.8</v>
      </c>
      <c r="E1097" s="141" t="s">
        <v>108</v>
      </c>
      <c r="F1097" s="141">
        <v>1.02</v>
      </c>
      <c r="G1097" s="11">
        <v>0.8</v>
      </c>
      <c r="H1097" s="11">
        <v>0.9</v>
      </c>
      <c r="I1097" s="11">
        <v>0.8</v>
      </c>
      <c r="J1097" s="11">
        <v>0.9</v>
      </c>
      <c r="K1097" s="11">
        <v>0.8</v>
      </c>
      <c r="L1097" s="141" t="s">
        <v>107</v>
      </c>
      <c r="M1097" s="11">
        <v>0.89</v>
      </c>
      <c r="N1097" s="141">
        <v>1</v>
      </c>
      <c r="O1097" s="14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 t="e">
        <v>#N/A</v>
      </c>
    </row>
    <row r="1098" spans="1:65">
      <c r="A1098" s="29"/>
      <c r="B1098" s="19">
        <v>1</v>
      </c>
      <c r="C1098" s="9">
        <v>3</v>
      </c>
      <c r="D1098" s="11">
        <v>0.8</v>
      </c>
      <c r="E1098" s="141" t="s">
        <v>108</v>
      </c>
      <c r="F1098" s="141">
        <v>2.0299999999999998</v>
      </c>
      <c r="G1098" s="11">
        <v>0.7</v>
      </c>
      <c r="H1098" s="11">
        <v>0.8</v>
      </c>
      <c r="I1098" s="11">
        <v>0.8</v>
      </c>
      <c r="J1098" s="11">
        <v>0.9</v>
      </c>
      <c r="K1098" s="11">
        <v>0.82</v>
      </c>
      <c r="L1098" s="141" t="s">
        <v>107</v>
      </c>
      <c r="M1098" s="11">
        <v>0.89</v>
      </c>
      <c r="N1098" s="141">
        <v>0.9</v>
      </c>
      <c r="O1098" s="145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16</v>
      </c>
    </row>
    <row r="1099" spans="1:65">
      <c r="A1099" s="29"/>
      <c r="B1099" s="19">
        <v>1</v>
      </c>
      <c r="C1099" s="9">
        <v>4</v>
      </c>
      <c r="D1099" s="11">
        <v>0.8</v>
      </c>
      <c r="E1099" s="141" t="s">
        <v>108</v>
      </c>
      <c r="F1099" s="141">
        <v>2.2200000000000002</v>
      </c>
      <c r="G1099" s="11">
        <v>0.7</v>
      </c>
      <c r="H1099" s="11">
        <v>0.8</v>
      </c>
      <c r="I1099" s="11">
        <v>0.9</v>
      </c>
      <c r="J1099" s="11">
        <v>0.8</v>
      </c>
      <c r="K1099" s="11">
        <v>0.82</v>
      </c>
      <c r="L1099" s="141" t="s">
        <v>107</v>
      </c>
      <c r="M1099" s="11">
        <v>0.88</v>
      </c>
      <c r="N1099" s="141">
        <v>1</v>
      </c>
      <c r="O1099" s="14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0.81523809523809532</v>
      </c>
    </row>
    <row r="1100" spans="1:65">
      <c r="A1100" s="29"/>
      <c r="B1100" s="19">
        <v>1</v>
      </c>
      <c r="C1100" s="9">
        <v>5</v>
      </c>
      <c r="D1100" s="11">
        <v>0.8</v>
      </c>
      <c r="E1100" s="141" t="s">
        <v>108</v>
      </c>
      <c r="F1100" s="141">
        <v>1.57</v>
      </c>
      <c r="G1100" s="11">
        <v>0.7</v>
      </c>
      <c r="H1100" s="11">
        <v>0.8</v>
      </c>
      <c r="I1100" s="11">
        <v>0.8</v>
      </c>
      <c r="J1100" s="11">
        <v>0.8</v>
      </c>
      <c r="K1100" s="11">
        <v>0.8</v>
      </c>
      <c r="L1100" s="141" t="s">
        <v>107</v>
      </c>
      <c r="M1100" s="11">
        <v>0.81</v>
      </c>
      <c r="N1100" s="141">
        <v>1</v>
      </c>
      <c r="O1100" s="145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121</v>
      </c>
    </row>
    <row r="1101" spans="1:65">
      <c r="A1101" s="29"/>
      <c r="B1101" s="19">
        <v>1</v>
      </c>
      <c r="C1101" s="9">
        <v>6</v>
      </c>
      <c r="D1101" s="11">
        <v>0.8</v>
      </c>
      <c r="E1101" s="141" t="s">
        <v>108</v>
      </c>
      <c r="F1101" s="141">
        <v>1.38</v>
      </c>
      <c r="G1101" s="11">
        <v>0.7</v>
      </c>
      <c r="H1101" s="11">
        <v>0.8</v>
      </c>
      <c r="I1101" s="11">
        <v>0.8</v>
      </c>
      <c r="J1101" s="11">
        <v>0.9</v>
      </c>
      <c r="K1101" s="11">
        <v>0.78</v>
      </c>
      <c r="L1101" s="141" t="s">
        <v>107</v>
      </c>
      <c r="M1101" s="11">
        <v>0.87</v>
      </c>
      <c r="N1101" s="141">
        <v>0.9</v>
      </c>
      <c r="O1101" s="14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9"/>
      <c r="B1102" s="20" t="s">
        <v>268</v>
      </c>
      <c r="C1102" s="12"/>
      <c r="D1102" s="22">
        <v>0.79999999999999993</v>
      </c>
      <c r="E1102" s="22" t="s">
        <v>632</v>
      </c>
      <c r="F1102" s="22">
        <v>1.6283333333333332</v>
      </c>
      <c r="G1102" s="22">
        <v>0.71666666666666679</v>
      </c>
      <c r="H1102" s="22">
        <v>0.83333333333333337</v>
      </c>
      <c r="I1102" s="22">
        <v>0.83333333333333337</v>
      </c>
      <c r="J1102" s="22">
        <v>0.8666666666666667</v>
      </c>
      <c r="K1102" s="22">
        <v>0.80333333333333334</v>
      </c>
      <c r="L1102" s="22" t="s">
        <v>632</v>
      </c>
      <c r="M1102" s="22">
        <v>0.85333333333333339</v>
      </c>
      <c r="N1102" s="22">
        <v>0.96666666666666679</v>
      </c>
      <c r="O1102" s="145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9"/>
      <c r="B1103" s="3" t="s">
        <v>269</v>
      </c>
      <c r="C1103" s="28"/>
      <c r="D1103" s="11">
        <v>0.8</v>
      </c>
      <c r="E1103" s="11" t="s">
        <v>632</v>
      </c>
      <c r="F1103" s="11">
        <v>1.56</v>
      </c>
      <c r="G1103" s="11">
        <v>0.7</v>
      </c>
      <c r="H1103" s="11">
        <v>0.8</v>
      </c>
      <c r="I1103" s="11">
        <v>0.8</v>
      </c>
      <c r="J1103" s="11">
        <v>0.9</v>
      </c>
      <c r="K1103" s="11">
        <v>0.8</v>
      </c>
      <c r="L1103" s="11" t="s">
        <v>632</v>
      </c>
      <c r="M1103" s="11">
        <v>0.875</v>
      </c>
      <c r="N1103" s="11">
        <v>1</v>
      </c>
      <c r="O1103" s="14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9"/>
      <c r="B1104" s="3" t="s">
        <v>270</v>
      </c>
      <c r="C1104" s="28"/>
      <c r="D1104" s="23">
        <v>1.2161883888976234E-16</v>
      </c>
      <c r="E1104" s="23" t="s">
        <v>632</v>
      </c>
      <c r="F1104" s="23">
        <v>0.43650505915357607</v>
      </c>
      <c r="G1104" s="23">
        <v>4.0824829046386332E-2</v>
      </c>
      <c r="H1104" s="23">
        <v>5.1639777949432218E-2</v>
      </c>
      <c r="I1104" s="23">
        <v>5.1639777949432218E-2</v>
      </c>
      <c r="J1104" s="23">
        <v>5.1639777949432218E-2</v>
      </c>
      <c r="K1104" s="23">
        <v>1.5055453054181584E-2</v>
      </c>
      <c r="L1104" s="23" t="s">
        <v>632</v>
      </c>
      <c r="M1104" s="23">
        <v>4.6761807778000472E-2</v>
      </c>
      <c r="N1104" s="23">
        <v>5.1639777949432218E-2</v>
      </c>
      <c r="O1104" s="227"/>
      <c r="P1104" s="228"/>
      <c r="Q1104" s="228"/>
      <c r="R1104" s="228"/>
      <c r="S1104" s="228"/>
      <c r="T1104" s="228"/>
      <c r="U1104" s="228"/>
      <c r="V1104" s="228"/>
      <c r="W1104" s="228"/>
      <c r="X1104" s="228"/>
      <c r="Y1104" s="228"/>
      <c r="Z1104" s="228"/>
      <c r="AA1104" s="228"/>
      <c r="AB1104" s="228"/>
      <c r="AC1104" s="228"/>
      <c r="AD1104" s="228"/>
      <c r="AE1104" s="228"/>
      <c r="AF1104" s="228"/>
      <c r="AG1104" s="228"/>
      <c r="AH1104" s="228"/>
      <c r="AI1104" s="228"/>
      <c r="AJ1104" s="228"/>
      <c r="AK1104" s="228"/>
      <c r="AL1104" s="228"/>
      <c r="AM1104" s="228"/>
      <c r="AN1104" s="228"/>
      <c r="AO1104" s="228"/>
      <c r="AP1104" s="228"/>
      <c r="AQ1104" s="228"/>
      <c r="AR1104" s="228"/>
      <c r="AS1104" s="228"/>
      <c r="AT1104" s="228"/>
      <c r="AU1104" s="228"/>
      <c r="AV1104" s="228"/>
      <c r="AW1104" s="228"/>
      <c r="AX1104" s="228"/>
      <c r="AY1104" s="228"/>
      <c r="AZ1104" s="228"/>
      <c r="BA1104" s="228"/>
      <c r="BB1104" s="228"/>
      <c r="BC1104" s="228"/>
      <c r="BD1104" s="228"/>
      <c r="BE1104" s="228"/>
      <c r="BF1104" s="228"/>
      <c r="BG1104" s="228"/>
      <c r="BH1104" s="228"/>
      <c r="BI1104" s="228"/>
      <c r="BJ1104" s="228"/>
      <c r="BK1104" s="228"/>
      <c r="BL1104" s="228"/>
      <c r="BM1104" s="54"/>
    </row>
    <row r="1105" spans="1:65">
      <c r="A1105" s="29"/>
      <c r="B1105" s="3" t="s">
        <v>86</v>
      </c>
      <c r="C1105" s="28"/>
      <c r="D1105" s="13">
        <v>1.5202354861220294E-16</v>
      </c>
      <c r="E1105" s="13" t="s">
        <v>632</v>
      </c>
      <c r="F1105" s="13">
        <v>0.26806861360506207</v>
      </c>
      <c r="G1105" s="13">
        <v>5.6964877739143709E-2</v>
      </c>
      <c r="H1105" s="13">
        <v>6.1967733539318656E-2</v>
      </c>
      <c r="I1105" s="13">
        <v>6.1967733539318656E-2</v>
      </c>
      <c r="J1105" s="13">
        <v>5.9584359172421789E-2</v>
      </c>
      <c r="K1105" s="13">
        <v>1.8741227868275832E-2</v>
      </c>
      <c r="L1105" s="13" t="s">
        <v>632</v>
      </c>
      <c r="M1105" s="13">
        <v>5.4798993489844301E-2</v>
      </c>
      <c r="N1105" s="13">
        <v>5.3420459947688494E-2</v>
      </c>
      <c r="O1105" s="14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9"/>
      <c r="B1106" s="3" t="s">
        <v>271</v>
      </c>
      <c r="C1106" s="28"/>
      <c r="D1106" s="13">
        <v>-1.8691588785046953E-2</v>
      </c>
      <c r="E1106" s="13" t="s">
        <v>632</v>
      </c>
      <c r="F1106" s="13">
        <v>0.99737149532710245</v>
      </c>
      <c r="G1106" s="13">
        <v>-0.12091121495327095</v>
      </c>
      <c r="H1106" s="13">
        <v>2.2196261682242868E-2</v>
      </c>
      <c r="I1106" s="13">
        <v>2.2196261682242868E-2</v>
      </c>
      <c r="J1106" s="13">
        <v>6.308411214953269E-2</v>
      </c>
      <c r="K1106" s="13">
        <v>-1.4602803738317793E-2</v>
      </c>
      <c r="L1106" s="13" t="s">
        <v>632</v>
      </c>
      <c r="M1106" s="13">
        <v>4.6728971962616717E-2</v>
      </c>
      <c r="N1106" s="13">
        <v>0.18574766355140193</v>
      </c>
      <c r="O1106" s="14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45" t="s">
        <v>272</v>
      </c>
      <c r="C1107" s="46"/>
      <c r="D1107" s="44">
        <v>0.67</v>
      </c>
      <c r="E1107" s="44">
        <v>3.37</v>
      </c>
      <c r="F1107" s="44">
        <v>16.079999999999998</v>
      </c>
      <c r="G1107" s="44">
        <v>2.36</v>
      </c>
      <c r="H1107" s="44">
        <v>0</v>
      </c>
      <c r="I1107" s="44">
        <v>0</v>
      </c>
      <c r="J1107" s="44">
        <v>0.67</v>
      </c>
      <c r="K1107" s="44">
        <v>0.61</v>
      </c>
      <c r="L1107" s="44">
        <v>6.74</v>
      </c>
      <c r="M1107" s="44">
        <v>0.4</v>
      </c>
      <c r="N1107" s="44">
        <v>2.7</v>
      </c>
      <c r="O1107" s="14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B1108" s="3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BM1108" s="53"/>
    </row>
    <row r="1109" spans="1:65" ht="15">
      <c r="B1109" s="8" t="s">
        <v>605</v>
      </c>
      <c r="BM1109" s="27" t="s">
        <v>66</v>
      </c>
    </row>
    <row r="1110" spans="1:65" ht="15">
      <c r="A1110" s="24" t="s">
        <v>44</v>
      </c>
      <c r="B1110" s="18" t="s">
        <v>117</v>
      </c>
      <c r="C1110" s="15" t="s">
        <v>118</v>
      </c>
      <c r="D1110" s="16" t="s">
        <v>240</v>
      </c>
      <c r="E1110" s="17" t="s">
        <v>240</v>
      </c>
      <c r="F1110" s="17" t="s">
        <v>240</v>
      </c>
      <c r="G1110" s="17" t="s">
        <v>240</v>
      </c>
      <c r="H1110" s="17" t="s">
        <v>240</v>
      </c>
      <c r="I1110" s="17" t="s">
        <v>240</v>
      </c>
      <c r="J1110" s="17" t="s">
        <v>240</v>
      </c>
      <c r="K1110" s="17" t="s">
        <v>240</v>
      </c>
      <c r="L1110" s="17" t="s">
        <v>240</v>
      </c>
      <c r="M1110" s="17" t="s">
        <v>240</v>
      </c>
      <c r="N1110" s="17" t="s">
        <v>240</v>
      </c>
      <c r="O1110" s="17" t="s">
        <v>240</v>
      </c>
      <c r="P1110" s="17" t="s">
        <v>240</v>
      </c>
      <c r="Q1110" s="17" t="s">
        <v>240</v>
      </c>
      <c r="R1110" s="17" t="s">
        <v>240</v>
      </c>
      <c r="S1110" s="17" t="s">
        <v>240</v>
      </c>
      <c r="T1110" s="17" t="s">
        <v>240</v>
      </c>
      <c r="U1110" s="17" t="s">
        <v>240</v>
      </c>
      <c r="V1110" s="145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 t="s">
        <v>241</v>
      </c>
      <c r="C1111" s="9" t="s">
        <v>241</v>
      </c>
      <c r="D1111" s="143" t="s">
        <v>243</v>
      </c>
      <c r="E1111" s="144" t="s">
        <v>244</v>
      </c>
      <c r="F1111" s="144" t="s">
        <v>245</v>
      </c>
      <c r="G1111" s="144" t="s">
        <v>246</v>
      </c>
      <c r="H1111" s="144" t="s">
        <v>247</v>
      </c>
      <c r="I1111" s="144" t="s">
        <v>249</v>
      </c>
      <c r="J1111" s="144" t="s">
        <v>250</v>
      </c>
      <c r="K1111" s="144" t="s">
        <v>251</v>
      </c>
      <c r="L1111" s="144" t="s">
        <v>252</v>
      </c>
      <c r="M1111" s="144" t="s">
        <v>254</v>
      </c>
      <c r="N1111" s="144" t="s">
        <v>255</v>
      </c>
      <c r="O1111" s="144" t="s">
        <v>257</v>
      </c>
      <c r="P1111" s="144" t="s">
        <v>258</v>
      </c>
      <c r="Q1111" s="144" t="s">
        <v>259</v>
      </c>
      <c r="R1111" s="144" t="s">
        <v>260</v>
      </c>
      <c r="S1111" s="144" t="s">
        <v>283</v>
      </c>
      <c r="T1111" s="144" t="s">
        <v>285</v>
      </c>
      <c r="U1111" s="144" t="s">
        <v>261</v>
      </c>
      <c r="V1111" s="145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 t="s">
        <v>3</v>
      </c>
    </row>
    <row r="1112" spans="1:65">
      <c r="A1112" s="29"/>
      <c r="B1112" s="19"/>
      <c r="C1112" s="9"/>
      <c r="D1112" s="10" t="s">
        <v>308</v>
      </c>
      <c r="E1112" s="11" t="s">
        <v>104</v>
      </c>
      <c r="F1112" s="11" t="s">
        <v>104</v>
      </c>
      <c r="G1112" s="11" t="s">
        <v>104</v>
      </c>
      <c r="H1112" s="11" t="s">
        <v>103</v>
      </c>
      <c r="I1112" s="11" t="s">
        <v>103</v>
      </c>
      <c r="J1112" s="11" t="s">
        <v>104</v>
      </c>
      <c r="K1112" s="11" t="s">
        <v>103</v>
      </c>
      <c r="L1112" s="11" t="s">
        <v>104</v>
      </c>
      <c r="M1112" s="11" t="s">
        <v>104</v>
      </c>
      <c r="N1112" s="11" t="s">
        <v>104</v>
      </c>
      <c r="O1112" s="11" t="s">
        <v>104</v>
      </c>
      <c r="P1112" s="11" t="s">
        <v>308</v>
      </c>
      <c r="Q1112" s="11" t="s">
        <v>100</v>
      </c>
      <c r="R1112" s="11" t="s">
        <v>99</v>
      </c>
      <c r="S1112" s="11" t="s">
        <v>104</v>
      </c>
      <c r="T1112" s="11" t="s">
        <v>308</v>
      </c>
      <c r="U1112" s="11" t="s">
        <v>104</v>
      </c>
      <c r="V1112" s="145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0</v>
      </c>
    </row>
    <row r="1113" spans="1:65">
      <c r="A1113" s="29"/>
      <c r="B1113" s="19"/>
      <c r="C1113" s="9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145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0</v>
      </c>
    </row>
    <row r="1114" spans="1:65">
      <c r="A1114" s="29"/>
      <c r="B1114" s="18">
        <v>1</v>
      </c>
      <c r="C1114" s="14">
        <v>1</v>
      </c>
      <c r="D1114" s="221">
        <v>110</v>
      </c>
      <c r="E1114" s="221">
        <v>109.99999999999999</v>
      </c>
      <c r="F1114" s="205">
        <v>112</v>
      </c>
      <c r="G1114" s="221">
        <v>89.999999999999986</v>
      </c>
      <c r="H1114" s="206">
        <v>261</v>
      </c>
      <c r="I1114" s="205">
        <v>119</v>
      </c>
      <c r="J1114" s="221">
        <v>120</v>
      </c>
      <c r="K1114" s="205">
        <v>107</v>
      </c>
      <c r="L1114" s="221">
        <v>100</v>
      </c>
      <c r="M1114" s="205">
        <v>121</v>
      </c>
      <c r="N1114" s="221">
        <v>120</v>
      </c>
      <c r="O1114" s="205">
        <v>113</v>
      </c>
      <c r="P1114" s="205">
        <v>98</v>
      </c>
      <c r="Q1114" s="205">
        <v>109.62575605434102</v>
      </c>
      <c r="R1114" s="205">
        <v>128</v>
      </c>
      <c r="S1114" s="205">
        <v>93.572881679784658</v>
      </c>
      <c r="T1114" s="205">
        <v>99</v>
      </c>
      <c r="U1114" s="205">
        <v>110</v>
      </c>
      <c r="V1114" s="207"/>
      <c r="W1114" s="208"/>
      <c r="X1114" s="208"/>
      <c r="Y1114" s="208"/>
      <c r="Z1114" s="208"/>
      <c r="AA1114" s="208"/>
      <c r="AB1114" s="208"/>
      <c r="AC1114" s="208"/>
      <c r="AD1114" s="208"/>
      <c r="AE1114" s="208"/>
      <c r="AF1114" s="208"/>
      <c r="AG1114" s="208"/>
      <c r="AH1114" s="208"/>
      <c r="AI1114" s="208"/>
      <c r="AJ1114" s="208"/>
      <c r="AK1114" s="208"/>
      <c r="AL1114" s="208"/>
      <c r="AM1114" s="208"/>
      <c r="AN1114" s="208"/>
      <c r="AO1114" s="208"/>
      <c r="AP1114" s="208"/>
      <c r="AQ1114" s="208"/>
      <c r="AR1114" s="208"/>
      <c r="AS1114" s="208"/>
      <c r="AT1114" s="208"/>
      <c r="AU1114" s="208"/>
      <c r="AV1114" s="208"/>
      <c r="AW1114" s="208"/>
      <c r="AX1114" s="208"/>
      <c r="AY1114" s="208"/>
      <c r="AZ1114" s="208"/>
      <c r="BA1114" s="208"/>
      <c r="BB1114" s="208"/>
      <c r="BC1114" s="208"/>
      <c r="BD1114" s="208"/>
      <c r="BE1114" s="208"/>
      <c r="BF1114" s="208"/>
      <c r="BG1114" s="208"/>
      <c r="BH1114" s="208"/>
      <c r="BI1114" s="208"/>
      <c r="BJ1114" s="208"/>
      <c r="BK1114" s="208"/>
      <c r="BL1114" s="208"/>
      <c r="BM1114" s="209">
        <v>1</v>
      </c>
    </row>
    <row r="1115" spans="1:65">
      <c r="A1115" s="29"/>
      <c r="B1115" s="19">
        <v>1</v>
      </c>
      <c r="C1115" s="9">
        <v>2</v>
      </c>
      <c r="D1115" s="222">
        <v>110</v>
      </c>
      <c r="E1115" s="222">
        <v>109.99999999999999</v>
      </c>
      <c r="F1115" s="211">
        <v>113</v>
      </c>
      <c r="G1115" s="222">
        <v>140.00000000000003</v>
      </c>
      <c r="H1115" s="211">
        <v>110</v>
      </c>
      <c r="I1115" s="211">
        <v>112</v>
      </c>
      <c r="J1115" s="222">
        <v>109.99999999999999</v>
      </c>
      <c r="K1115" s="211">
        <v>104</v>
      </c>
      <c r="L1115" s="222">
        <v>100</v>
      </c>
      <c r="M1115" s="211">
        <v>114</v>
      </c>
      <c r="N1115" s="222">
        <v>130</v>
      </c>
      <c r="O1115" s="211">
        <v>114</v>
      </c>
      <c r="P1115" s="211">
        <v>98</v>
      </c>
      <c r="Q1115" s="211">
        <v>110.94163588193592</v>
      </c>
      <c r="R1115" s="211">
        <v>135</v>
      </c>
      <c r="S1115" s="211">
        <v>99.405095179979497</v>
      </c>
      <c r="T1115" s="211">
        <v>101</v>
      </c>
      <c r="U1115" s="211">
        <v>115</v>
      </c>
      <c r="V1115" s="207"/>
      <c r="W1115" s="208"/>
      <c r="X1115" s="208"/>
      <c r="Y1115" s="208"/>
      <c r="Z1115" s="208"/>
      <c r="AA1115" s="208"/>
      <c r="AB1115" s="208"/>
      <c r="AC1115" s="208"/>
      <c r="AD1115" s="208"/>
      <c r="AE1115" s="208"/>
      <c r="AF1115" s="208"/>
      <c r="AG1115" s="208"/>
      <c r="AH1115" s="208"/>
      <c r="AI1115" s="208"/>
      <c r="AJ1115" s="208"/>
      <c r="AK1115" s="208"/>
      <c r="AL1115" s="208"/>
      <c r="AM1115" s="208"/>
      <c r="AN1115" s="208"/>
      <c r="AO1115" s="208"/>
      <c r="AP1115" s="208"/>
      <c r="AQ1115" s="208"/>
      <c r="AR1115" s="208"/>
      <c r="AS1115" s="208"/>
      <c r="AT1115" s="208"/>
      <c r="AU1115" s="208"/>
      <c r="AV1115" s="208"/>
      <c r="AW1115" s="208"/>
      <c r="AX1115" s="208"/>
      <c r="AY1115" s="208"/>
      <c r="AZ1115" s="208"/>
      <c r="BA1115" s="208"/>
      <c r="BB1115" s="208"/>
      <c r="BC1115" s="208"/>
      <c r="BD1115" s="208"/>
      <c r="BE1115" s="208"/>
      <c r="BF1115" s="208"/>
      <c r="BG1115" s="208"/>
      <c r="BH1115" s="208"/>
      <c r="BI1115" s="208"/>
      <c r="BJ1115" s="208"/>
      <c r="BK1115" s="208"/>
      <c r="BL1115" s="208"/>
      <c r="BM1115" s="209">
        <v>23</v>
      </c>
    </row>
    <row r="1116" spans="1:65">
      <c r="A1116" s="29"/>
      <c r="B1116" s="19">
        <v>1</v>
      </c>
      <c r="C1116" s="9">
        <v>3</v>
      </c>
      <c r="D1116" s="222">
        <v>100</v>
      </c>
      <c r="E1116" s="222">
        <v>109.99999999999999</v>
      </c>
      <c r="F1116" s="211">
        <v>115</v>
      </c>
      <c r="G1116" s="222">
        <v>89.999999999999986</v>
      </c>
      <c r="H1116" s="211">
        <v>131</v>
      </c>
      <c r="I1116" s="211">
        <v>104</v>
      </c>
      <c r="J1116" s="222">
        <v>120</v>
      </c>
      <c r="K1116" s="211">
        <v>99</v>
      </c>
      <c r="L1116" s="222">
        <v>100</v>
      </c>
      <c r="M1116" s="211">
        <v>124</v>
      </c>
      <c r="N1116" s="222">
        <v>120</v>
      </c>
      <c r="O1116" s="211">
        <v>110</v>
      </c>
      <c r="P1116" s="211">
        <v>103</v>
      </c>
      <c r="Q1116" s="211">
        <v>112.11345222208116</v>
      </c>
      <c r="R1116" s="211">
        <v>130</v>
      </c>
      <c r="S1116" s="211">
        <v>91.227221117542598</v>
      </c>
      <c r="T1116" s="211">
        <v>97</v>
      </c>
      <c r="U1116" s="211">
        <v>113</v>
      </c>
      <c r="V1116" s="207"/>
      <c r="W1116" s="208"/>
      <c r="X1116" s="208"/>
      <c r="Y1116" s="208"/>
      <c r="Z1116" s="208"/>
      <c r="AA1116" s="208"/>
      <c r="AB1116" s="208"/>
      <c r="AC1116" s="208"/>
      <c r="AD1116" s="208"/>
      <c r="AE1116" s="208"/>
      <c r="AF1116" s="208"/>
      <c r="AG1116" s="208"/>
      <c r="AH1116" s="208"/>
      <c r="AI1116" s="208"/>
      <c r="AJ1116" s="208"/>
      <c r="AK1116" s="208"/>
      <c r="AL1116" s="208"/>
      <c r="AM1116" s="208"/>
      <c r="AN1116" s="208"/>
      <c r="AO1116" s="208"/>
      <c r="AP1116" s="208"/>
      <c r="AQ1116" s="208"/>
      <c r="AR1116" s="208"/>
      <c r="AS1116" s="208"/>
      <c r="AT1116" s="208"/>
      <c r="AU1116" s="208"/>
      <c r="AV1116" s="208"/>
      <c r="AW1116" s="208"/>
      <c r="AX1116" s="208"/>
      <c r="AY1116" s="208"/>
      <c r="AZ1116" s="208"/>
      <c r="BA1116" s="208"/>
      <c r="BB1116" s="208"/>
      <c r="BC1116" s="208"/>
      <c r="BD1116" s="208"/>
      <c r="BE1116" s="208"/>
      <c r="BF1116" s="208"/>
      <c r="BG1116" s="208"/>
      <c r="BH1116" s="208"/>
      <c r="BI1116" s="208"/>
      <c r="BJ1116" s="208"/>
      <c r="BK1116" s="208"/>
      <c r="BL1116" s="208"/>
      <c r="BM1116" s="209">
        <v>16</v>
      </c>
    </row>
    <row r="1117" spans="1:65">
      <c r="A1117" s="29"/>
      <c r="B1117" s="19">
        <v>1</v>
      </c>
      <c r="C1117" s="9">
        <v>4</v>
      </c>
      <c r="D1117" s="222">
        <v>110</v>
      </c>
      <c r="E1117" s="222">
        <v>130</v>
      </c>
      <c r="F1117" s="211">
        <v>113</v>
      </c>
      <c r="G1117" s="222">
        <v>80</v>
      </c>
      <c r="H1117" s="211">
        <v>115</v>
      </c>
      <c r="I1117" s="211">
        <v>118</v>
      </c>
      <c r="J1117" s="222">
        <v>109.99999999999999</v>
      </c>
      <c r="K1117" s="211">
        <v>104</v>
      </c>
      <c r="L1117" s="222">
        <v>100</v>
      </c>
      <c r="M1117" s="234">
        <v>182</v>
      </c>
      <c r="N1117" s="222">
        <v>120</v>
      </c>
      <c r="O1117" s="211">
        <v>112</v>
      </c>
      <c r="P1117" s="211">
        <v>99</v>
      </c>
      <c r="Q1117" s="211">
        <v>111.06535687691313</v>
      </c>
      <c r="R1117" s="211">
        <v>135</v>
      </c>
      <c r="S1117" s="211">
        <v>100.953243417575</v>
      </c>
      <c r="T1117" s="211">
        <v>98</v>
      </c>
      <c r="U1117" s="211">
        <v>113</v>
      </c>
      <c r="V1117" s="207"/>
      <c r="W1117" s="208"/>
      <c r="X1117" s="208"/>
      <c r="Y1117" s="208"/>
      <c r="Z1117" s="208"/>
      <c r="AA1117" s="208"/>
      <c r="AB1117" s="208"/>
      <c r="AC1117" s="208"/>
      <c r="AD1117" s="208"/>
      <c r="AE1117" s="208"/>
      <c r="AF1117" s="208"/>
      <c r="AG1117" s="208"/>
      <c r="AH1117" s="208"/>
      <c r="AI1117" s="208"/>
      <c r="AJ1117" s="208"/>
      <c r="AK1117" s="208"/>
      <c r="AL1117" s="208"/>
      <c r="AM1117" s="208"/>
      <c r="AN1117" s="208"/>
      <c r="AO1117" s="208"/>
      <c r="AP1117" s="208"/>
      <c r="AQ1117" s="208"/>
      <c r="AR1117" s="208"/>
      <c r="AS1117" s="208"/>
      <c r="AT1117" s="208"/>
      <c r="AU1117" s="208"/>
      <c r="AV1117" s="208"/>
      <c r="AW1117" s="208"/>
      <c r="AX1117" s="208"/>
      <c r="AY1117" s="208"/>
      <c r="AZ1117" s="208"/>
      <c r="BA1117" s="208"/>
      <c r="BB1117" s="208"/>
      <c r="BC1117" s="208"/>
      <c r="BD1117" s="208"/>
      <c r="BE1117" s="208"/>
      <c r="BF1117" s="208"/>
      <c r="BG1117" s="208"/>
      <c r="BH1117" s="208"/>
      <c r="BI1117" s="208"/>
      <c r="BJ1117" s="208"/>
      <c r="BK1117" s="208"/>
      <c r="BL1117" s="208"/>
      <c r="BM1117" s="209">
        <v>110.71525336684171</v>
      </c>
    </row>
    <row r="1118" spans="1:65">
      <c r="A1118" s="29"/>
      <c r="B1118" s="19">
        <v>1</v>
      </c>
      <c r="C1118" s="9">
        <v>5</v>
      </c>
      <c r="D1118" s="222">
        <v>100</v>
      </c>
      <c r="E1118" s="222">
        <v>120</v>
      </c>
      <c r="F1118" s="211">
        <v>119</v>
      </c>
      <c r="G1118" s="222">
        <v>100</v>
      </c>
      <c r="H1118" s="211">
        <v>109</v>
      </c>
      <c r="I1118" s="211">
        <v>111</v>
      </c>
      <c r="J1118" s="222">
        <v>120</v>
      </c>
      <c r="K1118" s="211">
        <v>104</v>
      </c>
      <c r="L1118" s="222">
        <v>89.999999999999986</v>
      </c>
      <c r="M1118" s="211">
        <v>118</v>
      </c>
      <c r="N1118" s="222">
        <v>170</v>
      </c>
      <c r="O1118" s="211">
        <v>111</v>
      </c>
      <c r="P1118" s="211">
        <v>100</v>
      </c>
      <c r="Q1118" s="211">
        <v>114.60530460733347</v>
      </c>
      <c r="R1118" s="211">
        <v>127</v>
      </c>
      <c r="S1118" s="211">
        <v>95.828150435271937</v>
      </c>
      <c r="T1118" s="211">
        <v>100</v>
      </c>
      <c r="U1118" s="211">
        <v>109</v>
      </c>
      <c r="V1118" s="207"/>
      <c r="W1118" s="208"/>
      <c r="X1118" s="208"/>
      <c r="Y1118" s="208"/>
      <c r="Z1118" s="208"/>
      <c r="AA1118" s="208"/>
      <c r="AB1118" s="208"/>
      <c r="AC1118" s="208"/>
      <c r="AD1118" s="208"/>
      <c r="AE1118" s="208"/>
      <c r="AF1118" s="208"/>
      <c r="AG1118" s="208"/>
      <c r="AH1118" s="208"/>
      <c r="AI1118" s="208"/>
      <c r="AJ1118" s="208"/>
      <c r="AK1118" s="208"/>
      <c r="AL1118" s="208"/>
      <c r="AM1118" s="208"/>
      <c r="AN1118" s="208"/>
      <c r="AO1118" s="208"/>
      <c r="AP1118" s="208"/>
      <c r="AQ1118" s="208"/>
      <c r="AR1118" s="208"/>
      <c r="AS1118" s="208"/>
      <c r="AT1118" s="208"/>
      <c r="AU1118" s="208"/>
      <c r="AV1118" s="208"/>
      <c r="AW1118" s="208"/>
      <c r="AX1118" s="208"/>
      <c r="AY1118" s="208"/>
      <c r="AZ1118" s="208"/>
      <c r="BA1118" s="208"/>
      <c r="BB1118" s="208"/>
      <c r="BC1118" s="208"/>
      <c r="BD1118" s="208"/>
      <c r="BE1118" s="208"/>
      <c r="BF1118" s="208"/>
      <c r="BG1118" s="208"/>
      <c r="BH1118" s="208"/>
      <c r="BI1118" s="208"/>
      <c r="BJ1118" s="208"/>
      <c r="BK1118" s="208"/>
      <c r="BL1118" s="208"/>
      <c r="BM1118" s="209">
        <v>122</v>
      </c>
    </row>
    <row r="1119" spans="1:65">
      <c r="A1119" s="29"/>
      <c r="B1119" s="19">
        <v>1</v>
      </c>
      <c r="C1119" s="9">
        <v>6</v>
      </c>
      <c r="D1119" s="222">
        <v>110</v>
      </c>
      <c r="E1119" s="222">
        <v>130</v>
      </c>
      <c r="F1119" s="211">
        <v>120</v>
      </c>
      <c r="G1119" s="222">
        <v>89.999999999999986</v>
      </c>
      <c r="H1119" s="211">
        <v>120</v>
      </c>
      <c r="I1119" s="211">
        <v>111</v>
      </c>
      <c r="J1119" s="222">
        <v>109.99999999999999</v>
      </c>
      <c r="K1119" s="211">
        <v>98</v>
      </c>
      <c r="L1119" s="222">
        <v>100</v>
      </c>
      <c r="M1119" s="211">
        <v>119</v>
      </c>
      <c r="N1119" s="222">
        <v>140.00000000000003</v>
      </c>
      <c r="O1119" s="211">
        <v>112</v>
      </c>
      <c r="P1119" s="211">
        <v>101</v>
      </c>
      <c r="Q1119" s="211">
        <v>110.61020171054687</v>
      </c>
      <c r="R1119" s="211">
        <v>133</v>
      </c>
      <c r="S1119" s="211">
        <v>100.34994322929687</v>
      </c>
      <c r="T1119" s="211">
        <v>100</v>
      </c>
      <c r="U1119" s="211">
        <v>107</v>
      </c>
      <c r="V1119" s="207"/>
      <c r="W1119" s="208"/>
      <c r="X1119" s="208"/>
      <c r="Y1119" s="208"/>
      <c r="Z1119" s="208"/>
      <c r="AA1119" s="208"/>
      <c r="AB1119" s="208"/>
      <c r="AC1119" s="208"/>
      <c r="AD1119" s="208"/>
      <c r="AE1119" s="208"/>
      <c r="AF1119" s="208"/>
      <c r="AG1119" s="208"/>
      <c r="AH1119" s="208"/>
      <c r="AI1119" s="208"/>
      <c r="AJ1119" s="208"/>
      <c r="AK1119" s="208"/>
      <c r="AL1119" s="208"/>
      <c r="AM1119" s="208"/>
      <c r="AN1119" s="208"/>
      <c r="AO1119" s="208"/>
      <c r="AP1119" s="208"/>
      <c r="AQ1119" s="208"/>
      <c r="AR1119" s="208"/>
      <c r="AS1119" s="208"/>
      <c r="AT1119" s="208"/>
      <c r="AU1119" s="208"/>
      <c r="AV1119" s="208"/>
      <c r="AW1119" s="208"/>
      <c r="AX1119" s="208"/>
      <c r="AY1119" s="208"/>
      <c r="AZ1119" s="208"/>
      <c r="BA1119" s="208"/>
      <c r="BB1119" s="208"/>
      <c r="BC1119" s="208"/>
      <c r="BD1119" s="208"/>
      <c r="BE1119" s="208"/>
      <c r="BF1119" s="208"/>
      <c r="BG1119" s="208"/>
      <c r="BH1119" s="208"/>
      <c r="BI1119" s="208"/>
      <c r="BJ1119" s="208"/>
      <c r="BK1119" s="208"/>
      <c r="BL1119" s="208"/>
      <c r="BM1119" s="212"/>
    </row>
    <row r="1120" spans="1:65">
      <c r="A1120" s="29"/>
      <c r="B1120" s="20" t="s">
        <v>268</v>
      </c>
      <c r="C1120" s="12"/>
      <c r="D1120" s="213">
        <v>106.66666666666667</v>
      </c>
      <c r="E1120" s="213">
        <v>118.33333333333333</v>
      </c>
      <c r="F1120" s="213">
        <v>115.33333333333333</v>
      </c>
      <c r="G1120" s="213">
        <v>98.333333333333329</v>
      </c>
      <c r="H1120" s="213">
        <v>141</v>
      </c>
      <c r="I1120" s="213">
        <v>112.5</v>
      </c>
      <c r="J1120" s="213">
        <v>115</v>
      </c>
      <c r="K1120" s="213">
        <v>102.66666666666667</v>
      </c>
      <c r="L1120" s="213">
        <v>98.333333333333329</v>
      </c>
      <c r="M1120" s="213">
        <v>129.66666666666666</v>
      </c>
      <c r="N1120" s="213">
        <v>133.33333333333334</v>
      </c>
      <c r="O1120" s="213">
        <v>112</v>
      </c>
      <c r="P1120" s="213">
        <v>99.833333333333329</v>
      </c>
      <c r="Q1120" s="213">
        <v>111.49361789219193</v>
      </c>
      <c r="R1120" s="213">
        <v>131.33333333333334</v>
      </c>
      <c r="S1120" s="213">
        <v>96.889422509908414</v>
      </c>
      <c r="T1120" s="213">
        <v>99.166666666666671</v>
      </c>
      <c r="U1120" s="213">
        <v>111.16666666666667</v>
      </c>
      <c r="V1120" s="207"/>
      <c r="W1120" s="208"/>
      <c r="X1120" s="208"/>
      <c r="Y1120" s="208"/>
      <c r="Z1120" s="208"/>
      <c r="AA1120" s="208"/>
      <c r="AB1120" s="208"/>
      <c r="AC1120" s="208"/>
      <c r="AD1120" s="208"/>
      <c r="AE1120" s="208"/>
      <c r="AF1120" s="208"/>
      <c r="AG1120" s="208"/>
      <c r="AH1120" s="208"/>
      <c r="AI1120" s="208"/>
      <c r="AJ1120" s="208"/>
      <c r="AK1120" s="208"/>
      <c r="AL1120" s="208"/>
      <c r="AM1120" s="208"/>
      <c r="AN1120" s="208"/>
      <c r="AO1120" s="208"/>
      <c r="AP1120" s="208"/>
      <c r="AQ1120" s="208"/>
      <c r="AR1120" s="208"/>
      <c r="AS1120" s="208"/>
      <c r="AT1120" s="208"/>
      <c r="AU1120" s="208"/>
      <c r="AV1120" s="208"/>
      <c r="AW1120" s="208"/>
      <c r="AX1120" s="208"/>
      <c r="AY1120" s="208"/>
      <c r="AZ1120" s="208"/>
      <c r="BA1120" s="208"/>
      <c r="BB1120" s="208"/>
      <c r="BC1120" s="208"/>
      <c r="BD1120" s="208"/>
      <c r="BE1120" s="208"/>
      <c r="BF1120" s="208"/>
      <c r="BG1120" s="208"/>
      <c r="BH1120" s="208"/>
      <c r="BI1120" s="208"/>
      <c r="BJ1120" s="208"/>
      <c r="BK1120" s="208"/>
      <c r="BL1120" s="208"/>
      <c r="BM1120" s="212"/>
    </row>
    <row r="1121" spans="1:65">
      <c r="A1121" s="29"/>
      <c r="B1121" s="3" t="s">
        <v>269</v>
      </c>
      <c r="C1121" s="28"/>
      <c r="D1121" s="211">
        <v>110</v>
      </c>
      <c r="E1121" s="211">
        <v>115</v>
      </c>
      <c r="F1121" s="211">
        <v>114</v>
      </c>
      <c r="G1121" s="211">
        <v>89.999999999999986</v>
      </c>
      <c r="H1121" s="211">
        <v>117.5</v>
      </c>
      <c r="I1121" s="211">
        <v>111.5</v>
      </c>
      <c r="J1121" s="211">
        <v>115</v>
      </c>
      <c r="K1121" s="211">
        <v>104</v>
      </c>
      <c r="L1121" s="211">
        <v>100</v>
      </c>
      <c r="M1121" s="211">
        <v>120</v>
      </c>
      <c r="N1121" s="211">
        <v>125</v>
      </c>
      <c r="O1121" s="211">
        <v>112</v>
      </c>
      <c r="P1121" s="211">
        <v>99.5</v>
      </c>
      <c r="Q1121" s="211">
        <v>111.00349637942452</v>
      </c>
      <c r="R1121" s="211">
        <v>131.5</v>
      </c>
      <c r="S1121" s="211">
        <v>97.616622807625717</v>
      </c>
      <c r="T1121" s="211">
        <v>99.5</v>
      </c>
      <c r="U1121" s="211">
        <v>111.5</v>
      </c>
      <c r="V1121" s="207"/>
      <c r="W1121" s="208"/>
      <c r="X1121" s="208"/>
      <c r="Y1121" s="208"/>
      <c r="Z1121" s="208"/>
      <c r="AA1121" s="208"/>
      <c r="AB1121" s="208"/>
      <c r="AC1121" s="208"/>
      <c r="AD1121" s="208"/>
      <c r="AE1121" s="208"/>
      <c r="AF1121" s="208"/>
      <c r="AG1121" s="208"/>
      <c r="AH1121" s="208"/>
      <c r="AI1121" s="208"/>
      <c r="AJ1121" s="208"/>
      <c r="AK1121" s="208"/>
      <c r="AL1121" s="208"/>
      <c r="AM1121" s="208"/>
      <c r="AN1121" s="208"/>
      <c r="AO1121" s="208"/>
      <c r="AP1121" s="208"/>
      <c r="AQ1121" s="208"/>
      <c r="AR1121" s="208"/>
      <c r="AS1121" s="208"/>
      <c r="AT1121" s="208"/>
      <c r="AU1121" s="208"/>
      <c r="AV1121" s="208"/>
      <c r="AW1121" s="208"/>
      <c r="AX1121" s="208"/>
      <c r="AY1121" s="208"/>
      <c r="AZ1121" s="208"/>
      <c r="BA1121" s="208"/>
      <c r="BB1121" s="208"/>
      <c r="BC1121" s="208"/>
      <c r="BD1121" s="208"/>
      <c r="BE1121" s="208"/>
      <c r="BF1121" s="208"/>
      <c r="BG1121" s="208"/>
      <c r="BH1121" s="208"/>
      <c r="BI1121" s="208"/>
      <c r="BJ1121" s="208"/>
      <c r="BK1121" s="208"/>
      <c r="BL1121" s="208"/>
      <c r="BM1121" s="212"/>
    </row>
    <row r="1122" spans="1:65">
      <c r="A1122" s="29"/>
      <c r="B1122" s="3" t="s">
        <v>270</v>
      </c>
      <c r="C1122" s="28"/>
      <c r="D1122" s="211">
        <v>5.1639777949432224</v>
      </c>
      <c r="E1122" s="211">
        <v>9.8319208025017577</v>
      </c>
      <c r="F1122" s="211">
        <v>3.3862466931200781</v>
      </c>
      <c r="G1122" s="211">
        <v>21.36976056643282</v>
      </c>
      <c r="H1122" s="211">
        <v>59.332958800316035</v>
      </c>
      <c r="I1122" s="211">
        <v>5.4680892457969259</v>
      </c>
      <c r="J1122" s="211">
        <v>5.4772255750516692</v>
      </c>
      <c r="K1122" s="211">
        <v>3.4448028487370168</v>
      </c>
      <c r="L1122" s="211">
        <v>4.0824829046386357</v>
      </c>
      <c r="M1122" s="211">
        <v>25.850854273440671</v>
      </c>
      <c r="N1122" s="211">
        <v>19.663841605003476</v>
      </c>
      <c r="O1122" s="211">
        <v>1.4142135623730951</v>
      </c>
      <c r="P1122" s="211">
        <v>1.9407902170679514</v>
      </c>
      <c r="Q1122" s="211">
        <v>1.7218717978899323</v>
      </c>
      <c r="R1122" s="211">
        <v>3.5023801430836525</v>
      </c>
      <c r="S1122" s="211">
        <v>3.9750401030389111</v>
      </c>
      <c r="T1122" s="211">
        <v>1.4719601443879744</v>
      </c>
      <c r="U1122" s="211">
        <v>2.9944392908634274</v>
      </c>
      <c r="V1122" s="207"/>
      <c r="W1122" s="208"/>
      <c r="X1122" s="208"/>
      <c r="Y1122" s="208"/>
      <c r="Z1122" s="208"/>
      <c r="AA1122" s="208"/>
      <c r="AB1122" s="208"/>
      <c r="AC1122" s="208"/>
      <c r="AD1122" s="208"/>
      <c r="AE1122" s="208"/>
      <c r="AF1122" s="208"/>
      <c r="AG1122" s="208"/>
      <c r="AH1122" s="208"/>
      <c r="AI1122" s="208"/>
      <c r="AJ1122" s="208"/>
      <c r="AK1122" s="208"/>
      <c r="AL1122" s="208"/>
      <c r="AM1122" s="208"/>
      <c r="AN1122" s="208"/>
      <c r="AO1122" s="208"/>
      <c r="AP1122" s="208"/>
      <c r="AQ1122" s="208"/>
      <c r="AR1122" s="208"/>
      <c r="AS1122" s="208"/>
      <c r="AT1122" s="208"/>
      <c r="AU1122" s="208"/>
      <c r="AV1122" s="208"/>
      <c r="AW1122" s="208"/>
      <c r="AX1122" s="208"/>
      <c r="AY1122" s="208"/>
      <c r="AZ1122" s="208"/>
      <c r="BA1122" s="208"/>
      <c r="BB1122" s="208"/>
      <c r="BC1122" s="208"/>
      <c r="BD1122" s="208"/>
      <c r="BE1122" s="208"/>
      <c r="BF1122" s="208"/>
      <c r="BG1122" s="208"/>
      <c r="BH1122" s="208"/>
      <c r="BI1122" s="208"/>
      <c r="BJ1122" s="208"/>
      <c r="BK1122" s="208"/>
      <c r="BL1122" s="208"/>
      <c r="BM1122" s="212"/>
    </row>
    <row r="1123" spans="1:65">
      <c r="A1123" s="29"/>
      <c r="B1123" s="3" t="s">
        <v>86</v>
      </c>
      <c r="C1123" s="28"/>
      <c r="D1123" s="13">
        <v>4.8412291827592706E-2</v>
      </c>
      <c r="E1123" s="13">
        <v>8.3086654669028939E-2</v>
      </c>
      <c r="F1123" s="13">
        <v>2.9360520460578712E-2</v>
      </c>
      <c r="G1123" s="13">
        <v>0.21731959898067277</v>
      </c>
      <c r="H1123" s="13">
        <v>0.42080112624337612</v>
      </c>
      <c r="I1123" s="13">
        <v>4.8605237740417119E-2</v>
      </c>
      <c r="J1123" s="13">
        <v>4.7628048478710168E-2</v>
      </c>
      <c r="K1123" s="13">
        <v>3.355327450068523E-2</v>
      </c>
      <c r="L1123" s="13">
        <v>4.1516775301409854E-2</v>
      </c>
      <c r="M1123" s="13">
        <v>0.19936391470519799</v>
      </c>
      <c r="N1123" s="13">
        <v>0.14747881203752605</v>
      </c>
      <c r="O1123" s="13">
        <v>1.2626906806902635E-2</v>
      </c>
      <c r="P1123" s="13">
        <v>1.9440302675138077E-2</v>
      </c>
      <c r="Q1123" s="13">
        <v>1.5443680368816137E-2</v>
      </c>
      <c r="R1123" s="13">
        <v>2.6667869109774003E-2</v>
      </c>
      <c r="S1123" s="13">
        <v>4.102656409818526E-2</v>
      </c>
      <c r="T1123" s="13">
        <v>1.4843295573660245E-2</v>
      </c>
      <c r="U1123" s="13">
        <v>2.6936485375083304E-2</v>
      </c>
      <c r="V1123" s="145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9"/>
      <c r="B1124" s="3" t="s">
        <v>271</v>
      </c>
      <c r="C1124" s="28"/>
      <c r="D1124" s="13">
        <v>-3.6567560268868537E-2</v>
      </c>
      <c r="E1124" s="13">
        <v>6.8807862826723909E-2</v>
      </c>
      <c r="F1124" s="13">
        <v>4.1711325459285797E-2</v>
      </c>
      <c r="G1124" s="13">
        <v>-0.11183571962286332</v>
      </c>
      <c r="H1124" s="13">
        <v>0.27353725626958925</v>
      </c>
      <c r="I1124" s="13">
        <v>1.6120151278927741E-2</v>
      </c>
      <c r="J1124" s="13">
        <v>3.8700599085126131E-2</v>
      </c>
      <c r="K1124" s="13">
        <v>-7.2696276758785983E-2</v>
      </c>
      <c r="L1124" s="13">
        <v>-0.11183571962286332</v>
      </c>
      <c r="M1124" s="13">
        <v>0.17117255954815658</v>
      </c>
      <c r="N1124" s="13">
        <v>0.20429054966391424</v>
      </c>
      <c r="O1124" s="13">
        <v>1.1604061717688019E-2</v>
      </c>
      <c r="P1124" s="13">
        <v>-9.8287450939144261E-2</v>
      </c>
      <c r="Q1124" s="13">
        <v>7.0303278155467996E-3</v>
      </c>
      <c r="R1124" s="13">
        <v>0.18622619141895558</v>
      </c>
      <c r="S1124" s="13">
        <v>-0.12487738081692379</v>
      </c>
      <c r="T1124" s="13">
        <v>-0.10430890368746371</v>
      </c>
      <c r="U1124" s="13">
        <v>4.0772457822886299E-3</v>
      </c>
      <c r="V1124" s="145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9"/>
      <c r="B1125" s="45" t="s">
        <v>272</v>
      </c>
      <c r="C1125" s="46"/>
      <c r="D1125" s="44" t="s">
        <v>273</v>
      </c>
      <c r="E1125" s="44" t="s">
        <v>273</v>
      </c>
      <c r="F1125" s="44">
        <v>0.23</v>
      </c>
      <c r="G1125" s="44" t="s">
        <v>273</v>
      </c>
      <c r="H1125" s="44">
        <v>1.88</v>
      </c>
      <c r="I1125" s="44">
        <v>0.05</v>
      </c>
      <c r="J1125" s="44" t="s">
        <v>273</v>
      </c>
      <c r="K1125" s="44">
        <v>0.57999999999999996</v>
      </c>
      <c r="L1125" s="44" t="s">
        <v>273</v>
      </c>
      <c r="M1125" s="44">
        <v>1.1499999999999999</v>
      </c>
      <c r="N1125" s="44" t="s">
        <v>273</v>
      </c>
      <c r="O1125" s="44">
        <v>0.02</v>
      </c>
      <c r="P1125" s="44">
        <v>0.77</v>
      </c>
      <c r="Q1125" s="44">
        <v>0.02</v>
      </c>
      <c r="R1125" s="44">
        <v>1.26</v>
      </c>
      <c r="S1125" s="44">
        <v>0.95</v>
      </c>
      <c r="T1125" s="44">
        <v>0.81</v>
      </c>
      <c r="U1125" s="44">
        <v>0.04</v>
      </c>
      <c r="V1125" s="145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B1126" s="30" t="s">
        <v>323</v>
      </c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BM1126" s="53"/>
    </row>
    <row r="1127" spans="1:65">
      <c r="BM1127" s="53"/>
    </row>
    <row r="1128" spans="1:65" ht="15">
      <c r="B1128" s="8" t="s">
        <v>606</v>
      </c>
      <c r="BM1128" s="27" t="s">
        <v>66</v>
      </c>
    </row>
    <row r="1129" spans="1:65" ht="15">
      <c r="A1129" s="24" t="s">
        <v>45</v>
      </c>
      <c r="B1129" s="18" t="s">
        <v>117</v>
      </c>
      <c r="C1129" s="15" t="s">
        <v>118</v>
      </c>
      <c r="D1129" s="16" t="s">
        <v>240</v>
      </c>
      <c r="E1129" s="17" t="s">
        <v>240</v>
      </c>
      <c r="F1129" s="17" t="s">
        <v>240</v>
      </c>
      <c r="G1129" s="17" t="s">
        <v>240</v>
      </c>
      <c r="H1129" s="17" t="s">
        <v>240</v>
      </c>
      <c r="I1129" s="17" t="s">
        <v>240</v>
      </c>
      <c r="J1129" s="17" t="s">
        <v>240</v>
      </c>
      <c r="K1129" s="145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1</v>
      </c>
    </row>
    <row r="1130" spans="1:65">
      <c r="A1130" s="29"/>
      <c r="B1130" s="19" t="s">
        <v>241</v>
      </c>
      <c r="C1130" s="9" t="s">
        <v>241</v>
      </c>
      <c r="D1130" s="143" t="s">
        <v>247</v>
      </c>
      <c r="E1130" s="144" t="s">
        <v>249</v>
      </c>
      <c r="F1130" s="144" t="s">
        <v>251</v>
      </c>
      <c r="G1130" s="144" t="s">
        <v>257</v>
      </c>
      <c r="H1130" s="144" t="s">
        <v>258</v>
      </c>
      <c r="I1130" s="144" t="s">
        <v>259</v>
      </c>
      <c r="J1130" s="144" t="s">
        <v>260</v>
      </c>
      <c r="K1130" s="145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 t="s">
        <v>3</v>
      </c>
    </row>
    <row r="1131" spans="1:65">
      <c r="A1131" s="29"/>
      <c r="B1131" s="19"/>
      <c r="C1131" s="9"/>
      <c r="D1131" s="10" t="s">
        <v>103</v>
      </c>
      <c r="E1131" s="11" t="s">
        <v>103</v>
      </c>
      <c r="F1131" s="11" t="s">
        <v>103</v>
      </c>
      <c r="G1131" s="11" t="s">
        <v>103</v>
      </c>
      <c r="H1131" s="11" t="s">
        <v>308</v>
      </c>
      <c r="I1131" s="11" t="s">
        <v>100</v>
      </c>
      <c r="J1131" s="11" t="s">
        <v>99</v>
      </c>
      <c r="K1131" s="145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1</v>
      </c>
    </row>
    <row r="1132" spans="1:65">
      <c r="A1132" s="29"/>
      <c r="B1132" s="19"/>
      <c r="C1132" s="9"/>
      <c r="D1132" s="25"/>
      <c r="E1132" s="25"/>
      <c r="F1132" s="25"/>
      <c r="G1132" s="25"/>
      <c r="H1132" s="25"/>
      <c r="I1132" s="25"/>
      <c r="J1132" s="25"/>
      <c r="K1132" s="145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2</v>
      </c>
    </row>
    <row r="1133" spans="1:65">
      <c r="A1133" s="29"/>
      <c r="B1133" s="18">
        <v>1</v>
      </c>
      <c r="C1133" s="14">
        <v>1</v>
      </c>
      <c r="D1133" s="218">
        <v>37</v>
      </c>
      <c r="E1133" s="218">
        <v>34</v>
      </c>
      <c r="F1133" s="223">
        <v>26.1</v>
      </c>
      <c r="G1133" s="218">
        <v>35.200000000000003</v>
      </c>
      <c r="H1133" s="218">
        <v>39.6</v>
      </c>
      <c r="I1133" s="218">
        <v>36.483732864481134</v>
      </c>
      <c r="J1133" s="218">
        <v>39</v>
      </c>
      <c r="K1133" s="215"/>
      <c r="L1133" s="216"/>
      <c r="M1133" s="216"/>
      <c r="N1133" s="216"/>
      <c r="O1133" s="216"/>
      <c r="P1133" s="216"/>
      <c r="Q1133" s="216"/>
      <c r="R1133" s="216"/>
      <c r="S1133" s="216"/>
      <c r="T1133" s="216"/>
      <c r="U1133" s="216"/>
      <c r="V1133" s="216"/>
      <c r="W1133" s="216"/>
      <c r="X1133" s="216"/>
      <c r="Y1133" s="216"/>
      <c r="Z1133" s="216"/>
      <c r="AA1133" s="216"/>
      <c r="AB1133" s="216"/>
      <c r="AC1133" s="216"/>
      <c r="AD1133" s="216"/>
      <c r="AE1133" s="216"/>
      <c r="AF1133" s="216"/>
      <c r="AG1133" s="216"/>
      <c r="AH1133" s="216"/>
      <c r="AI1133" s="216"/>
      <c r="AJ1133" s="216"/>
      <c r="AK1133" s="216"/>
      <c r="AL1133" s="216"/>
      <c r="AM1133" s="216"/>
      <c r="AN1133" s="216"/>
      <c r="AO1133" s="216"/>
      <c r="AP1133" s="216"/>
      <c r="AQ1133" s="216"/>
      <c r="AR1133" s="216"/>
      <c r="AS1133" s="216"/>
      <c r="AT1133" s="216"/>
      <c r="AU1133" s="216"/>
      <c r="AV1133" s="216"/>
      <c r="AW1133" s="216"/>
      <c r="AX1133" s="216"/>
      <c r="AY1133" s="216"/>
      <c r="AZ1133" s="216"/>
      <c r="BA1133" s="216"/>
      <c r="BB1133" s="216"/>
      <c r="BC1133" s="216"/>
      <c r="BD1133" s="216"/>
      <c r="BE1133" s="216"/>
      <c r="BF1133" s="216"/>
      <c r="BG1133" s="216"/>
      <c r="BH1133" s="216"/>
      <c r="BI1133" s="216"/>
      <c r="BJ1133" s="216"/>
      <c r="BK1133" s="216"/>
      <c r="BL1133" s="216"/>
      <c r="BM1133" s="219">
        <v>1</v>
      </c>
    </row>
    <row r="1134" spans="1:65">
      <c r="A1134" s="29"/>
      <c r="B1134" s="19">
        <v>1</v>
      </c>
      <c r="C1134" s="9">
        <v>2</v>
      </c>
      <c r="D1134" s="214">
        <v>33</v>
      </c>
      <c r="E1134" s="214">
        <v>36</v>
      </c>
      <c r="F1134" s="224">
        <v>23.3</v>
      </c>
      <c r="G1134" s="214">
        <v>38.299999999999997</v>
      </c>
      <c r="H1134" s="214">
        <v>41.3</v>
      </c>
      <c r="I1134" s="214">
        <v>39.582683044985878</v>
      </c>
      <c r="J1134" s="214">
        <v>35</v>
      </c>
      <c r="K1134" s="215"/>
      <c r="L1134" s="216"/>
      <c r="M1134" s="216"/>
      <c r="N1134" s="216"/>
      <c r="O1134" s="216"/>
      <c r="P1134" s="216"/>
      <c r="Q1134" s="216"/>
      <c r="R1134" s="216"/>
      <c r="S1134" s="216"/>
      <c r="T1134" s="216"/>
      <c r="U1134" s="216"/>
      <c r="V1134" s="216"/>
      <c r="W1134" s="216"/>
      <c r="X1134" s="216"/>
      <c r="Y1134" s="216"/>
      <c r="Z1134" s="216"/>
      <c r="AA1134" s="216"/>
      <c r="AB1134" s="216"/>
      <c r="AC1134" s="216"/>
      <c r="AD1134" s="216"/>
      <c r="AE1134" s="216"/>
      <c r="AF1134" s="216"/>
      <c r="AG1134" s="216"/>
      <c r="AH1134" s="216"/>
      <c r="AI1134" s="216"/>
      <c r="AJ1134" s="216"/>
      <c r="AK1134" s="216"/>
      <c r="AL1134" s="216"/>
      <c r="AM1134" s="216"/>
      <c r="AN1134" s="216"/>
      <c r="AO1134" s="216"/>
      <c r="AP1134" s="216"/>
      <c r="AQ1134" s="216"/>
      <c r="AR1134" s="216"/>
      <c r="AS1134" s="216"/>
      <c r="AT1134" s="216"/>
      <c r="AU1134" s="216"/>
      <c r="AV1134" s="216"/>
      <c r="AW1134" s="216"/>
      <c r="AX1134" s="216"/>
      <c r="AY1134" s="216"/>
      <c r="AZ1134" s="216"/>
      <c r="BA1134" s="216"/>
      <c r="BB1134" s="216"/>
      <c r="BC1134" s="216"/>
      <c r="BD1134" s="216"/>
      <c r="BE1134" s="216"/>
      <c r="BF1134" s="216"/>
      <c r="BG1134" s="216"/>
      <c r="BH1134" s="216"/>
      <c r="BI1134" s="216"/>
      <c r="BJ1134" s="216"/>
      <c r="BK1134" s="216"/>
      <c r="BL1134" s="216"/>
      <c r="BM1134" s="219">
        <v>24</v>
      </c>
    </row>
    <row r="1135" spans="1:65">
      <c r="A1135" s="29"/>
      <c r="B1135" s="19">
        <v>1</v>
      </c>
      <c r="C1135" s="9">
        <v>3</v>
      </c>
      <c r="D1135" s="214">
        <v>33</v>
      </c>
      <c r="E1135" s="214">
        <v>37</v>
      </c>
      <c r="F1135" s="224">
        <v>22.1</v>
      </c>
      <c r="G1135" s="214">
        <v>34.6</v>
      </c>
      <c r="H1135" s="214">
        <v>39.700000000000003</v>
      </c>
      <c r="I1135" s="214">
        <v>37.061799609160843</v>
      </c>
      <c r="J1135" s="214">
        <v>37</v>
      </c>
      <c r="K1135" s="215"/>
      <c r="L1135" s="216"/>
      <c r="M1135" s="216"/>
      <c r="N1135" s="216"/>
      <c r="O1135" s="216"/>
      <c r="P1135" s="216"/>
      <c r="Q1135" s="216"/>
      <c r="R1135" s="216"/>
      <c r="S1135" s="216"/>
      <c r="T1135" s="216"/>
      <c r="U1135" s="216"/>
      <c r="V1135" s="216"/>
      <c r="W1135" s="216"/>
      <c r="X1135" s="216"/>
      <c r="Y1135" s="216"/>
      <c r="Z1135" s="216"/>
      <c r="AA1135" s="216"/>
      <c r="AB1135" s="216"/>
      <c r="AC1135" s="216"/>
      <c r="AD1135" s="216"/>
      <c r="AE1135" s="216"/>
      <c r="AF1135" s="216"/>
      <c r="AG1135" s="216"/>
      <c r="AH1135" s="216"/>
      <c r="AI1135" s="216"/>
      <c r="AJ1135" s="216"/>
      <c r="AK1135" s="216"/>
      <c r="AL1135" s="216"/>
      <c r="AM1135" s="216"/>
      <c r="AN1135" s="216"/>
      <c r="AO1135" s="216"/>
      <c r="AP1135" s="216"/>
      <c r="AQ1135" s="216"/>
      <c r="AR1135" s="216"/>
      <c r="AS1135" s="216"/>
      <c r="AT1135" s="216"/>
      <c r="AU1135" s="216"/>
      <c r="AV1135" s="216"/>
      <c r="AW1135" s="216"/>
      <c r="AX1135" s="216"/>
      <c r="AY1135" s="216"/>
      <c r="AZ1135" s="216"/>
      <c r="BA1135" s="216"/>
      <c r="BB1135" s="216"/>
      <c r="BC1135" s="216"/>
      <c r="BD1135" s="216"/>
      <c r="BE1135" s="216"/>
      <c r="BF1135" s="216"/>
      <c r="BG1135" s="216"/>
      <c r="BH1135" s="216"/>
      <c r="BI1135" s="216"/>
      <c r="BJ1135" s="216"/>
      <c r="BK1135" s="216"/>
      <c r="BL1135" s="216"/>
      <c r="BM1135" s="219">
        <v>16</v>
      </c>
    </row>
    <row r="1136" spans="1:65">
      <c r="A1136" s="29"/>
      <c r="B1136" s="19">
        <v>1</v>
      </c>
      <c r="C1136" s="9">
        <v>4</v>
      </c>
      <c r="D1136" s="225">
        <v>44</v>
      </c>
      <c r="E1136" s="225">
        <v>25</v>
      </c>
      <c r="F1136" s="224">
        <v>22.9</v>
      </c>
      <c r="G1136" s="214">
        <v>33.5</v>
      </c>
      <c r="H1136" s="214">
        <v>38.5</v>
      </c>
      <c r="I1136" s="214">
        <v>36.118441011099257</v>
      </c>
      <c r="J1136" s="214">
        <v>37</v>
      </c>
      <c r="K1136" s="215"/>
      <c r="L1136" s="216"/>
      <c r="M1136" s="216"/>
      <c r="N1136" s="216"/>
      <c r="O1136" s="216"/>
      <c r="P1136" s="216"/>
      <c r="Q1136" s="216"/>
      <c r="R1136" s="216"/>
      <c r="S1136" s="216"/>
      <c r="T1136" s="216"/>
      <c r="U1136" s="216"/>
      <c r="V1136" s="216"/>
      <c r="W1136" s="216"/>
      <c r="X1136" s="216"/>
      <c r="Y1136" s="216"/>
      <c r="Z1136" s="216"/>
      <c r="AA1136" s="216"/>
      <c r="AB1136" s="216"/>
      <c r="AC1136" s="216"/>
      <c r="AD1136" s="216"/>
      <c r="AE1136" s="216"/>
      <c r="AF1136" s="216"/>
      <c r="AG1136" s="216"/>
      <c r="AH1136" s="216"/>
      <c r="AI1136" s="216"/>
      <c r="AJ1136" s="216"/>
      <c r="AK1136" s="216"/>
      <c r="AL1136" s="216"/>
      <c r="AM1136" s="216"/>
      <c r="AN1136" s="216"/>
      <c r="AO1136" s="216"/>
      <c r="AP1136" s="216"/>
      <c r="AQ1136" s="216"/>
      <c r="AR1136" s="216"/>
      <c r="AS1136" s="216"/>
      <c r="AT1136" s="216"/>
      <c r="AU1136" s="216"/>
      <c r="AV1136" s="216"/>
      <c r="AW1136" s="216"/>
      <c r="AX1136" s="216"/>
      <c r="AY1136" s="216"/>
      <c r="AZ1136" s="216"/>
      <c r="BA1136" s="216"/>
      <c r="BB1136" s="216"/>
      <c r="BC1136" s="216"/>
      <c r="BD1136" s="216"/>
      <c r="BE1136" s="216"/>
      <c r="BF1136" s="216"/>
      <c r="BG1136" s="216"/>
      <c r="BH1136" s="216"/>
      <c r="BI1136" s="216"/>
      <c r="BJ1136" s="216"/>
      <c r="BK1136" s="216"/>
      <c r="BL1136" s="216"/>
      <c r="BM1136" s="219">
        <v>36.480225091454194</v>
      </c>
    </row>
    <row r="1137" spans="1:65">
      <c r="A1137" s="29"/>
      <c r="B1137" s="19">
        <v>1</v>
      </c>
      <c r="C1137" s="9">
        <v>5</v>
      </c>
      <c r="D1137" s="214">
        <v>35</v>
      </c>
      <c r="E1137" s="214">
        <v>35</v>
      </c>
      <c r="F1137" s="224">
        <v>29.4</v>
      </c>
      <c r="G1137" s="214">
        <v>33.799999999999997</v>
      </c>
      <c r="H1137" s="214">
        <v>43</v>
      </c>
      <c r="I1137" s="214">
        <v>35.592309407214209</v>
      </c>
      <c r="J1137" s="214">
        <v>35</v>
      </c>
      <c r="K1137" s="215"/>
      <c r="L1137" s="216"/>
      <c r="M1137" s="216"/>
      <c r="N1137" s="216"/>
      <c r="O1137" s="216"/>
      <c r="P1137" s="216"/>
      <c r="Q1137" s="216"/>
      <c r="R1137" s="216"/>
      <c r="S1137" s="216"/>
      <c r="T1137" s="216"/>
      <c r="U1137" s="216"/>
      <c r="V1137" s="216"/>
      <c r="W1137" s="216"/>
      <c r="X1137" s="216"/>
      <c r="Y1137" s="216"/>
      <c r="Z1137" s="216"/>
      <c r="AA1137" s="216"/>
      <c r="AB1137" s="216"/>
      <c r="AC1137" s="216"/>
      <c r="AD1137" s="216"/>
      <c r="AE1137" s="216"/>
      <c r="AF1137" s="216"/>
      <c r="AG1137" s="216"/>
      <c r="AH1137" s="216"/>
      <c r="AI1137" s="216"/>
      <c r="AJ1137" s="216"/>
      <c r="AK1137" s="216"/>
      <c r="AL1137" s="216"/>
      <c r="AM1137" s="216"/>
      <c r="AN1137" s="216"/>
      <c r="AO1137" s="216"/>
      <c r="AP1137" s="216"/>
      <c r="AQ1137" s="216"/>
      <c r="AR1137" s="216"/>
      <c r="AS1137" s="216"/>
      <c r="AT1137" s="216"/>
      <c r="AU1137" s="216"/>
      <c r="AV1137" s="216"/>
      <c r="AW1137" s="216"/>
      <c r="AX1137" s="216"/>
      <c r="AY1137" s="216"/>
      <c r="AZ1137" s="216"/>
      <c r="BA1137" s="216"/>
      <c r="BB1137" s="216"/>
      <c r="BC1137" s="216"/>
      <c r="BD1137" s="216"/>
      <c r="BE1137" s="216"/>
      <c r="BF1137" s="216"/>
      <c r="BG1137" s="216"/>
      <c r="BH1137" s="216"/>
      <c r="BI1137" s="216"/>
      <c r="BJ1137" s="216"/>
      <c r="BK1137" s="216"/>
      <c r="BL1137" s="216"/>
      <c r="BM1137" s="219">
        <v>123</v>
      </c>
    </row>
    <row r="1138" spans="1:65">
      <c r="A1138" s="29"/>
      <c r="B1138" s="19">
        <v>1</v>
      </c>
      <c r="C1138" s="9">
        <v>6</v>
      </c>
      <c r="D1138" s="214">
        <v>35</v>
      </c>
      <c r="E1138" s="214">
        <v>30</v>
      </c>
      <c r="F1138" s="224">
        <v>34.700000000000003</v>
      </c>
      <c r="G1138" s="214">
        <v>39.4</v>
      </c>
      <c r="H1138" s="214">
        <v>39.9</v>
      </c>
      <c r="I1138" s="214">
        <v>38.649137355409863</v>
      </c>
      <c r="J1138" s="214">
        <v>36</v>
      </c>
      <c r="K1138" s="215"/>
      <c r="L1138" s="216"/>
      <c r="M1138" s="216"/>
      <c r="N1138" s="216"/>
      <c r="O1138" s="216"/>
      <c r="P1138" s="216"/>
      <c r="Q1138" s="216"/>
      <c r="R1138" s="216"/>
      <c r="S1138" s="216"/>
      <c r="T1138" s="216"/>
      <c r="U1138" s="216"/>
      <c r="V1138" s="216"/>
      <c r="W1138" s="216"/>
      <c r="X1138" s="216"/>
      <c r="Y1138" s="216"/>
      <c r="Z1138" s="216"/>
      <c r="AA1138" s="216"/>
      <c r="AB1138" s="216"/>
      <c r="AC1138" s="216"/>
      <c r="AD1138" s="216"/>
      <c r="AE1138" s="216"/>
      <c r="AF1138" s="216"/>
      <c r="AG1138" s="216"/>
      <c r="AH1138" s="216"/>
      <c r="AI1138" s="216"/>
      <c r="AJ1138" s="216"/>
      <c r="AK1138" s="216"/>
      <c r="AL1138" s="216"/>
      <c r="AM1138" s="216"/>
      <c r="AN1138" s="216"/>
      <c r="AO1138" s="216"/>
      <c r="AP1138" s="216"/>
      <c r="AQ1138" s="216"/>
      <c r="AR1138" s="216"/>
      <c r="AS1138" s="216"/>
      <c r="AT1138" s="216"/>
      <c r="AU1138" s="216"/>
      <c r="AV1138" s="216"/>
      <c r="AW1138" s="216"/>
      <c r="AX1138" s="216"/>
      <c r="AY1138" s="216"/>
      <c r="AZ1138" s="216"/>
      <c r="BA1138" s="216"/>
      <c r="BB1138" s="216"/>
      <c r="BC1138" s="216"/>
      <c r="BD1138" s="216"/>
      <c r="BE1138" s="216"/>
      <c r="BF1138" s="216"/>
      <c r="BG1138" s="216"/>
      <c r="BH1138" s="216"/>
      <c r="BI1138" s="216"/>
      <c r="BJ1138" s="216"/>
      <c r="BK1138" s="216"/>
      <c r="BL1138" s="216"/>
      <c r="BM1138" s="217"/>
    </row>
    <row r="1139" spans="1:65">
      <c r="A1139" s="29"/>
      <c r="B1139" s="20" t="s">
        <v>268</v>
      </c>
      <c r="C1139" s="12"/>
      <c r="D1139" s="220">
        <v>36.166666666666664</v>
      </c>
      <c r="E1139" s="220">
        <v>32.833333333333336</v>
      </c>
      <c r="F1139" s="220">
        <v>26.416666666666668</v>
      </c>
      <c r="G1139" s="220">
        <v>35.799999999999997</v>
      </c>
      <c r="H1139" s="220">
        <v>40.333333333333336</v>
      </c>
      <c r="I1139" s="220">
        <v>37.248017215391862</v>
      </c>
      <c r="J1139" s="220">
        <v>36.5</v>
      </c>
      <c r="K1139" s="215"/>
      <c r="L1139" s="216"/>
      <c r="M1139" s="216"/>
      <c r="N1139" s="216"/>
      <c r="O1139" s="216"/>
      <c r="P1139" s="216"/>
      <c r="Q1139" s="216"/>
      <c r="R1139" s="216"/>
      <c r="S1139" s="216"/>
      <c r="T1139" s="216"/>
      <c r="U1139" s="216"/>
      <c r="V1139" s="216"/>
      <c r="W1139" s="216"/>
      <c r="X1139" s="216"/>
      <c r="Y1139" s="216"/>
      <c r="Z1139" s="216"/>
      <c r="AA1139" s="216"/>
      <c r="AB1139" s="216"/>
      <c r="AC1139" s="216"/>
      <c r="AD1139" s="216"/>
      <c r="AE1139" s="216"/>
      <c r="AF1139" s="216"/>
      <c r="AG1139" s="216"/>
      <c r="AH1139" s="216"/>
      <c r="AI1139" s="216"/>
      <c r="AJ1139" s="216"/>
      <c r="AK1139" s="216"/>
      <c r="AL1139" s="216"/>
      <c r="AM1139" s="216"/>
      <c r="AN1139" s="216"/>
      <c r="AO1139" s="216"/>
      <c r="AP1139" s="216"/>
      <c r="AQ1139" s="216"/>
      <c r="AR1139" s="216"/>
      <c r="AS1139" s="216"/>
      <c r="AT1139" s="216"/>
      <c r="AU1139" s="216"/>
      <c r="AV1139" s="216"/>
      <c r="AW1139" s="216"/>
      <c r="AX1139" s="216"/>
      <c r="AY1139" s="216"/>
      <c r="AZ1139" s="216"/>
      <c r="BA1139" s="216"/>
      <c r="BB1139" s="216"/>
      <c r="BC1139" s="216"/>
      <c r="BD1139" s="216"/>
      <c r="BE1139" s="216"/>
      <c r="BF1139" s="216"/>
      <c r="BG1139" s="216"/>
      <c r="BH1139" s="216"/>
      <c r="BI1139" s="216"/>
      <c r="BJ1139" s="216"/>
      <c r="BK1139" s="216"/>
      <c r="BL1139" s="216"/>
      <c r="BM1139" s="217"/>
    </row>
    <row r="1140" spans="1:65">
      <c r="A1140" s="29"/>
      <c r="B1140" s="3" t="s">
        <v>269</v>
      </c>
      <c r="C1140" s="28"/>
      <c r="D1140" s="214">
        <v>35</v>
      </c>
      <c r="E1140" s="214">
        <v>34.5</v>
      </c>
      <c r="F1140" s="214">
        <v>24.700000000000003</v>
      </c>
      <c r="G1140" s="214">
        <v>34.900000000000006</v>
      </c>
      <c r="H1140" s="214">
        <v>39.799999999999997</v>
      </c>
      <c r="I1140" s="214">
        <v>36.772766236820985</v>
      </c>
      <c r="J1140" s="214">
        <v>36.5</v>
      </c>
      <c r="K1140" s="215"/>
      <c r="L1140" s="216"/>
      <c r="M1140" s="216"/>
      <c r="N1140" s="216"/>
      <c r="O1140" s="216"/>
      <c r="P1140" s="216"/>
      <c r="Q1140" s="216"/>
      <c r="R1140" s="216"/>
      <c r="S1140" s="216"/>
      <c r="T1140" s="216"/>
      <c r="U1140" s="216"/>
      <c r="V1140" s="216"/>
      <c r="W1140" s="216"/>
      <c r="X1140" s="216"/>
      <c r="Y1140" s="216"/>
      <c r="Z1140" s="216"/>
      <c r="AA1140" s="216"/>
      <c r="AB1140" s="216"/>
      <c r="AC1140" s="216"/>
      <c r="AD1140" s="216"/>
      <c r="AE1140" s="216"/>
      <c r="AF1140" s="216"/>
      <c r="AG1140" s="216"/>
      <c r="AH1140" s="216"/>
      <c r="AI1140" s="216"/>
      <c r="AJ1140" s="216"/>
      <c r="AK1140" s="216"/>
      <c r="AL1140" s="216"/>
      <c r="AM1140" s="216"/>
      <c r="AN1140" s="216"/>
      <c r="AO1140" s="216"/>
      <c r="AP1140" s="216"/>
      <c r="AQ1140" s="216"/>
      <c r="AR1140" s="216"/>
      <c r="AS1140" s="216"/>
      <c r="AT1140" s="216"/>
      <c r="AU1140" s="216"/>
      <c r="AV1140" s="216"/>
      <c r="AW1140" s="216"/>
      <c r="AX1140" s="216"/>
      <c r="AY1140" s="216"/>
      <c r="AZ1140" s="216"/>
      <c r="BA1140" s="216"/>
      <c r="BB1140" s="216"/>
      <c r="BC1140" s="216"/>
      <c r="BD1140" s="216"/>
      <c r="BE1140" s="216"/>
      <c r="BF1140" s="216"/>
      <c r="BG1140" s="216"/>
      <c r="BH1140" s="216"/>
      <c r="BI1140" s="216"/>
      <c r="BJ1140" s="216"/>
      <c r="BK1140" s="216"/>
      <c r="BL1140" s="216"/>
      <c r="BM1140" s="217"/>
    </row>
    <row r="1141" spans="1:65">
      <c r="A1141" s="29"/>
      <c r="B1141" s="3" t="s">
        <v>270</v>
      </c>
      <c r="C1141" s="28"/>
      <c r="D1141" s="23">
        <v>4.1190613817551451</v>
      </c>
      <c r="E1141" s="23">
        <v>4.5350486950711568</v>
      </c>
      <c r="F1141" s="23">
        <v>4.8647370603832831</v>
      </c>
      <c r="G1141" s="23">
        <v>2.4617067250182334</v>
      </c>
      <c r="H1141" s="23">
        <v>1.5832456116050551</v>
      </c>
      <c r="I1141" s="23">
        <v>1.5524123483095564</v>
      </c>
      <c r="J1141" s="23">
        <v>1.51657508881031</v>
      </c>
      <c r="K1141" s="145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A1142" s="29"/>
      <c r="B1142" s="3" t="s">
        <v>86</v>
      </c>
      <c r="C1142" s="28"/>
      <c r="D1142" s="13">
        <v>0.1138910981130455</v>
      </c>
      <c r="E1142" s="13">
        <v>0.13812331050978141</v>
      </c>
      <c r="F1142" s="13">
        <v>0.18415408430472996</v>
      </c>
      <c r="G1142" s="13">
        <v>6.8762757682073558E-2</v>
      </c>
      <c r="H1142" s="13">
        <v>3.9254023428224503E-2</v>
      </c>
      <c r="I1142" s="13">
        <v>4.1677717751592396E-2</v>
      </c>
      <c r="J1142" s="13">
        <v>4.1550002433159178E-2</v>
      </c>
      <c r="K1142" s="145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3"/>
    </row>
    <row r="1143" spans="1:65">
      <c r="A1143" s="29"/>
      <c r="B1143" s="3" t="s">
        <v>271</v>
      </c>
      <c r="C1143" s="28"/>
      <c r="D1143" s="13">
        <v>-8.5952985213619826E-3</v>
      </c>
      <c r="E1143" s="13">
        <v>-9.9969003726766315E-2</v>
      </c>
      <c r="F1143" s="13">
        <v>-0.27586338624716988</v>
      </c>
      <c r="G1143" s="13">
        <v>-1.8646406093956513E-2</v>
      </c>
      <c r="H1143" s="13">
        <v>0.10562183298539374</v>
      </c>
      <c r="I1143" s="13">
        <v>2.1046803357513522E-2</v>
      </c>
      <c r="J1143" s="13">
        <v>5.4207199917843951E-4</v>
      </c>
      <c r="K1143" s="145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3"/>
    </row>
    <row r="1144" spans="1:65">
      <c r="A1144" s="29"/>
      <c r="B1144" s="45" t="s">
        <v>272</v>
      </c>
      <c r="C1144" s="46"/>
      <c r="D1144" s="44">
        <v>0</v>
      </c>
      <c r="E1144" s="44">
        <v>2.08</v>
      </c>
      <c r="F1144" s="44">
        <v>6.08</v>
      </c>
      <c r="G1144" s="44">
        <v>0.23</v>
      </c>
      <c r="H1144" s="44">
        <v>2.6</v>
      </c>
      <c r="I1144" s="44">
        <v>0.67</v>
      </c>
      <c r="J1144" s="44">
        <v>0.21</v>
      </c>
      <c r="K1144" s="145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3"/>
    </row>
    <row r="1145" spans="1:65">
      <c r="B1145" s="30"/>
      <c r="C1145" s="20"/>
      <c r="D1145" s="20"/>
      <c r="E1145" s="20"/>
      <c r="F1145" s="20"/>
      <c r="G1145" s="20"/>
      <c r="H1145" s="20"/>
      <c r="I1145" s="20"/>
      <c r="J1145" s="20"/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4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</sheetData>
  <dataConsolidate/>
  <conditionalFormatting sqref="B6:J11 B24:W29 B42:S47 B60:J65 B78:P83 B96:O101 B114:N119 B132:W137 B150:M155 B168:O173 B187:V192 B205:X210 B223:N228 B241:W246 B259:O264 B277:O282 B296:O301 B315:X320 B333:O338 B351:O356 B369:L374 B387:I392 B405:D410 B423:O428 B442:K447 B460:U465 B478:P483 B497:O502 B515:M520 B534:W539 B552:W557 B570:O575 B588:G593 B606:N611 B624:N629 B643:W648 B661:O666 B679:S684 B697:O702 B715:N720 B733:H738 B751:R756 B769:N774 B787:O792 B805:J810 B823:U828 B841:O846 B859:O864 B877:Q882 B895:O900 B913:O918 B932:L937 B950:O955 B968:W973 B986:K991 B1004:N1009 B1023:O1028 B1041:Q1046 B1059:O1064 B1077:Q1082 B1096:N1101 B1114:U1119 B1133:J1138">
    <cfRule type="expression" dxfId="8" priority="189">
      <formula>AND($B6&lt;&gt;$B5,NOT(ISBLANK(INDIRECT(Anlyt_LabRefThisCol))))</formula>
    </cfRule>
  </conditionalFormatting>
  <conditionalFormatting sqref="C2:J17 C20:W35 C38:S53 C56:J71 C74:P89 C92:O107 C110:N125 C128:W143 C146:M161 C164:O179 C183:V198 C201:X216 C219:N234 C237:W252 C255:O270 C273:O288 C292:O307 C311:X326 C329:O344 C347:O362 C365:L380 C383:I398 C401:D416 C419:O434 C438:K453 C456:U471 C474:P489 C493:O508 C511:M526 C530:W545 C548:W563 C566:O581 C584:G599 C602:N617 C620:N635 C639:W654 C657:O672 C675:S690 C693:O708 C711:N726 C729:H744 C747:R762 C765:N780 C783:O798 C801:J816 C819:U834 C837:O852 C855:O870 C873:Q888 C891:O906 C909:O924 C928:L943 C946:O961 C964:W979 C982:K997 C1000:N1015 C1019:O1034 C1037:Q1052 C1055:O1070 C1073:Q1088 C1092:N1107 C1110:U1125 C1129:J1144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3054-7E7E-4BD7-8AC8-5819CE71EE1D}">
  <sheetPr codeName="Sheet16"/>
  <dimension ref="A1:BN5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140625" style="2" bestFit="1" customWidth="1"/>
    <col min="7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607</v>
      </c>
      <c r="BM1" s="27" t="s">
        <v>274</v>
      </c>
    </row>
    <row r="2" spans="1:66" ht="19.5">
      <c r="A2" s="24" t="s">
        <v>123</v>
      </c>
      <c r="B2" s="18" t="s">
        <v>117</v>
      </c>
      <c r="C2" s="15" t="s">
        <v>118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4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3" t="s">
        <v>251</v>
      </c>
      <c r="E3" s="144" t="s">
        <v>252</v>
      </c>
      <c r="F3" s="144" t="s">
        <v>253</v>
      </c>
      <c r="G3" s="144" t="s">
        <v>284</v>
      </c>
      <c r="H3" s="144" t="s">
        <v>261</v>
      </c>
      <c r="I3" s="14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11" t="s">
        <v>101</v>
      </c>
      <c r="I4" s="14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14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 t="s">
        <v>316</v>
      </c>
      <c r="E6" s="21">
        <v>13.05</v>
      </c>
      <c r="F6" s="21" t="s">
        <v>273</v>
      </c>
      <c r="G6" s="21"/>
      <c r="H6" s="21">
        <v>12.9</v>
      </c>
      <c r="I6" s="14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 t="s">
        <v>316</v>
      </c>
      <c r="E7" s="11">
        <v>13.05</v>
      </c>
      <c r="F7" s="11" t="s">
        <v>273</v>
      </c>
      <c r="G7" s="11"/>
      <c r="H7" s="11">
        <v>12.8</v>
      </c>
      <c r="I7" s="14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17</v>
      </c>
    </row>
    <row r="8" spans="1:66">
      <c r="A8" s="29"/>
      <c r="B8" s="19">
        <v>1</v>
      </c>
      <c r="C8" s="9">
        <v>3</v>
      </c>
      <c r="D8" s="11" t="s">
        <v>316</v>
      </c>
      <c r="E8" s="11">
        <v>13.05</v>
      </c>
      <c r="F8" s="11" t="s">
        <v>273</v>
      </c>
      <c r="G8" s="11">
        <v>13</v>
      </c>
      <c r="H8" s="11">
        <v>12.9</v>
      </c>
      <c r="I8" s="14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 t="s">
        <v>316</v>
      </c>
      <c r="E9" s="11">
        <v>12.950000000000001</v>
      </c>
      <c r="F9" s="11" t="s">
        <v>273</v>
      </c>
      <c r="G9" s="11">
        <v>12.942</v>
      </c>
      <c r="H9" s="11">
        <v>12.8</v>
      </c>
      <c r="I9" s="14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12.943111111111101</v>
      </c>
      <c r="BN9" s="27"/>
    </row>
    <row r="10" spans="1:66">
      <c r="A10" s="29"/>
      <c r="B10" s="19">
        <v>1</v>
      </c>
      <c r="C10" s="9">
        <v>5</v>
      </c>
      <c r="D10" s="11" t="s">
        <v>316</v>
      </c>
      <c r="E10" s="11">
        <v>13.05</v>
      </c>
      <c r="F10" s="11" t="s">
        <v>273</v>
      </c>
      <c r="G10" s="11"/>
      <c r="H10" s="11">
        <v>12.8</v>
      </c>
      <c r="I10" s="14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23</v>
      </c>
    </row>
    <row r="11" spans="1:66">
      <c r="A11" s="29"/>
      <c r="B11" s="19">
        <v>1</v>
      </c>
      <c r="C11" s="9">
        <v>6</v>
      </c>
      <c r="D11" s="11" t="s">
        <v>316</v>
      </c>
      <c r="E11" s="11">
        <v>13</v>
      </c>
      <c r="F11" s="11" t="s">
        <v>273</v>
      </c>
      <c r="G11" s="11"/>
      <c r="H11" s="11">
        <v>12.8</v>
      </c>
      <c r="I11" s="14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268</v>
      </c>
      <c r="C12" s="12"/>
      <c r="D12" s="22" t="s">
        <v>632</v>
      </c>
      <c r="E12" s="22">
        <v>13.025</v>
      </c>
      <c r="F12" s="22" t="s">
        <v>632</v>
      </c>
      <c r="G12" s="22">
        <v>12.971</v>
      </c>
      <c r="H12" s="22">
        <v>12.833333333333334</v>
      </c>
      <c r="I12" s="14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269</v>
      </c>
      <c r="C13" s="28"/>
      <c r="D13" s="11" t="s">
        <v>632</v>
      </c>
      <c r="E13" s="11">
        <v>13.05</v>
      </c>
      <c r="F13" s="11" t="s">
        <v>632</v>
      </c>
      <c r="G13" s="11">
        <v>12.971</v>
      </c>
      <c r="H13" s="11">
        <v>12.8</v>
      </c>
      <c r="I13" s="14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270</v>
      </c>
      <c r="C14" s="28"/>
      <c r="D14" s="23" t="s">
        <v>632</v>
      </c>
      <c r="E14" s="23">
        <v>4.1833001326703735E-2</v>
      </c>
      <c r="F14" s="23" t="s">
        <v>632</v>
      </c>
      <c r="G14" s="23">
        <v>4.1012193308819639E-2</v>
      </c>
      <c r="H14" s="23">
        <v>5.1639777949432038E-2</v>
      </c>
      <c r="I14" s="14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 t="s">
        <v>632</v>
      </c>
      <c r="E15" s="13">
        <v>3.211746742933108E-3</v>
      </c>
      <c r="F15" s="13" t="s">
        <v>632</v>
      </c>
      <c r="G15" s="13">
        <v>3.1618374303307101E-3</v>
      </c>
      <c r="H15" s="13">
        <v>4.0238788012544446E-3</v>
      </c>
      <c r="I15" s="14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271</v>
      </c>
      <c r="C16" s="28"/>
      <c r="D16" s="13" t="s">
        <v>632</v>
      </c>
      <c r="E16" s="13">
        <v>6.3268319483560376E-3</v>
      </c>
      <c r="F16" s="13" t="s">
        <v>632</v>
      </c>
      <c r="G16" s="13">
        <v>2.1547283840404052E-3</v>
      </c>
      <c r="H16" s="13">
        <v>-8.4815603323938893E-3</v>
      </c>
      <c r="I16" s="14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272</v>
      </c>
      <c r="C17" s="46"/>
      <c r="D17" s="44" t="s">
        <v>273</v>
      </c>
      <c r="E17" s="44">
        <v>0.67</v>
      </c>
      <c r="F17" s="44" t="s">
        <v>273</v>
      </c>
      <c r="G17" s="44">
        <v>0</v>
      </c>
      <c r="H17" s="44">
        <v>1.72</v>
      </c>
      <c r="I17" s="14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BM18" s="53"/>
    </row>
    <row r="19" spans="1:65" ht="15">
      <c r="B19" s="8" t="s">
        <v>608</v>
      </c>
      <c r="BM19" s="27" t="s">
        <v>274</v>
      </c>
    </row>
    <row r="20" spans="1:65" ht="15">
      <c r="A20" s="24" t="s">
        <v>7</v>
      </c>
      <c r="B20" s="18" t="s">
        <v>117</v>
      </c>
      <c r="C20" s="15" t="s">
        <v>118</v>
      </c>
      <c r="D20" s="16" t="s">
        <v>240</v>
      </c>
      <c r="E20" s="17" t="s">
        <v>240</v>
      </c>
      <c r="F20" s="17" t="s">
        <v>240</v>
      </c>
      <c r="G20" s="14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3" t="s">
        <v>252</v>
      </c>
      <c r="E21" s="144" t="s">
        <v>253</v>
      </c>
      <c r="F21" s="144" t="s">
        <v>261</v>
      </c>
      <c r="G21" s="14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101</v>
      </c>
      <c r="E22" s="11" t="s">
        <v>101</v>
      </c>
      <c r="F22" s="11" t="s">
        <v>101</v>
      </c>
      <c r="G22" s="14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</v>
      </c>
    </row>
    <row r="23" spans="1:65">
      <c r="A23" s="29"/>
      <c r="B23" s="19"/>
      <c r="C23" s="9"/>
      <c r="D23" s="25"/>
      <c r="E23" s="25"/>
      <c r="F23" s="25"/>
      <c r="G23" s="14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</v>
      </c>
    </row>
    <row r="24" spans="1:65">
      <c r="A24" s="29"/>
      <c r="B24" s="18">
        <v>1</v>
      </c>
      <c r="C24" s="14">
        <v>1</v>
      </c>
      <c r="D24" s="223" t="s">
        <v>96</v>
      </c>
      <c r="E24" s="218" t="s">
        <v>273</v>
      </c>
      <c r="F24" s="223" t="s">
        <v>330</v>
      </c>
      <c r="G24" s="215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9">
        <v>1</v>
      </c>
    </row>
    <row r="25" spans="1:65">
      <c r="A25" s="29"/>
      <c r="B25" s="19">
        <v>1</v>
      </c>
      <c r="C25" s="9">
        <v>2</v>
      </c>
      <c r="D25" s="224" t="s">
        <v>96</v>
      </c>
      <c r="E25" s="214" t="s">
        <v>273</v>
      </c>
      <c r="F25" s="224" t="s">
        <v>330</v>
      </c>
      <c r="G25" s="215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9">
        <v>11</v>
      </c>
    </row>
    <row r="26" spans="1:65">
      <c r="A26" s="29"/>
      <c r="B26" s="19">
        <v>1</v>
      </c>
      <c r="C26" s="9">
        <v>3</v>
      </c>
      <c r="D26" s="224" t="s">
        <v>96</v>
      </c>
      <c r="E26" s="214" t="s">
        <v>273</v>
      </c>
      <c r="F26" s="224" t="s">
        <v>330</v>
      </c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9">
        <v>16</v>
      </c>
    </row>
    <row r="27" spans="1:65">
      <c r="A27" s="29"/>
      <c r="B27" s="19">
        <v>1</v>
      </c>
      <c r="C27" s="9">
        <v>4</v>
      </c>
      <c r="D27" s="224" t="s">
        <v>96</v>
      </c>
      <c r="E27" s="214" t="s">
        <v>273</v>
      </c>
      <c r="F27" s="224" t="s">
        <v>330</v>
      </c>
      <c r="G27" s="215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9" t="s">
        <v>96</v>
      </c>
    </row>
    <row r="28" spans="1:65">
      <c r="A28" s="29"/>
      <c r="B28" s="19">
        <v>1</v>
      </c>
      <c r="C28" s="9">
        <v>5</v>
      </c>
      <c r="D28" s="224" t="s">
        <v>96</v>
      </c>
      <c r="E28" s="214" t="s">
        <v>273</v>
      </c>
      <c r="F28" s="224" t="s">
        <v>330</v>
      </c>
      <c r="G28" s="215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9">
        <v>24</v>
      </c>
    </row>
    <row r="29" spans="1:65">
      <c r="A29" s="29"/>
      <c r="B29" s="19">
        <v>1</v>
      </c>
      <c r="C29" s="9">
        <v>6</v>
      </c>
      <c r="D29" s="224" t="s">
        <v>96</v>
      </c>
      <c r="E29" s="214" t="s">
        <v>273</v>
      </c>
      <c r="F29" s="224" t="s">
        <v>330</v>
      </c>
      <c r="G29" s="215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7"/>
    </row>
    <row r="30" spans="1:65">
      <c r="A30" s="29"/>
      <c r="B30" s="20" t="s">
        <v>268</v>
      </c>
      <c r="C30" s="12"/>
      <c r="D30" s="220" t="s">
        <v>632</v>
      </c>
      <c r="E30" s="220" t="s">
        <v>632</v>
      </c>
      <c r="F30" s="220" t="s">
        <v>632</v>
      </c>
      <c r="G30" s="215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7"/>
    </row>
    <row r="31" spans="1:65">
      <c r="A31" s="29"/>
      <c r="B31" s="3" t="s">
        <v>269</v>
      </c>
      <c r="C31" s="28"/>
      <c r="D31" s="214" t="s">
        <v>632</v>
      </c>
      <c r="E31" s="214" t="s">
        <v>632</v>
      </c>
      <c r="F31" s="214" t="s">
        <v>632</v>
      </c>
      <c r="G31" s="215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7"/>
    </row>
    <row r="32" spans="1:65">
      <c r="A32" s="29"/>
      <c r="B32" s="3" t="s">
        <v>270</v>
      </c>
      <c r="C32" s="28"/>
      <c r="D32" s="214" t="s">
        <v>632</v>
      </c>
      <c r="E32" s="214" t="s">
        <v>632</v>
      </c>
      <c r="F32" s="214" t="s">
        <v>632</v>
      </c>
      <c r="G32" s="215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7"/>
    </row>
    <row r="33" spans="1:65">
      <c r="A33" s="29"/>
      <c r="B33" s="3" t="s">
        <v>86</v>
      </c>
      <c r="C33" s="28"/>
      <c r="D33" s="13" t="s">
        <v>632</v>
      </c>
      <c r="E33" s="13" t="s">
        <v>632</v>
      </c>
      <c r="F33" s="13" t="s">
        <v>632</v>
      </c>
      <c r="G33" s="14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271</v>
      </c>
      <c r="C34" s="28"/>
      <c r="D34" s="13" t="s">
        <v>632</v>
      </c>
      <c r="E34" s="13" t="s">
        <v>632</v>
      </c>
      <c r="F34" s="13" t="s">
        <v>632</v>
      </c>
      <c r="G34" s="14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272</v>
      </c>
      <c r="C35" s="46"/>
      <c r="D35" s="44" t="s">
        <v>273</v>
      </c>
      <c r="E35" s="44" t="s">
        <v>273</v>
      </c>
      <c r="F35" s="44" t="s">
        <v>273</v>
      </c>
      <c r="G35" s="14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BM36" s="53"/>
    </row>
    <row r="37" spans="1:65" ht="15">
      <c r="B37" s="8" t="s">
        <v>609</v>
      </c>
      <c r="BM37" s="27" t="s">
        <v>274</v>
      </c>
    </row>
    <row r="38" spans="1:65" ht="15">
      <c r="A38" s="24" t="s">
        <v>113</v>
      </c>
      <c r="B38" s="18" t="s">
        <v>117</v>
      </c>
      <c r="C38" s="15" t="s">
        <v>118</v>
      </c>
      <c r="D38" s="16" t="s">
        <v>240</v>
      </c>
      <c r="E38" s="14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43" t="s">
        <v>252</v>
      </c>
      <c r="E39" s="14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101</v>
      </c>
      <c r="E40" s="14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14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05">
        <v>234</v>
      </c>
      <c r="E42" s="207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9">
        <v>1</v>
      </c>
    </row>
    <row r="43" spans="1:65">
      <c r="A43" s="29"/>
      <c r="B43" s="19">
        <v>1</v>
      </c>
      <c r="C43" s="9">
        <v>2</v>
      </c>
      <c r="D43" s="211">
        <v>223</v>
      </c>
      <c r="E43" s="207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19</v>
      </c>
    </row>
    <row r="44" spans="1:65">
      <c r="A44" s="29"/>
      <c r="B44" s="19">
        <v>1</v>
      </c>
      <c r="C44" s="9">
        <v>3</v>
      </c>
      <c r="D44" s="211">
        <v>201</v>
      </c>
      <c r="E44" s="207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16</v>
      </c>
    </row>
    <row r="45" spans="1:65">
      <c r="A45" s="29"/>
      <c r="B45" s="19">
        <v>1</v>
      </c>
      <c r="C45" s="9">
        <v>4</v>
      </c>
      <c r="D45" s="211">
        <v>201</v>
      </c>
      <c r="E45" s="207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223.3</v>
      </c>
    </row>
    <row r="46" spans="1:65">
      <c r="A46" s="29"/>
      <c r="B46" s="19">
        <v>1</v>
      </c>
      <c r="C46" s="9">
        <v>5</v>
      </c>
      <c r="D46" s="211">
        <v>234</v>
      </c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25</v>
      </c>
    </row>
    <row r="47" spans="1:65">
      <c r="A47" s="29"/>
      <c r="B47" s="19">
        <v>1</v>
      </c>
      <c r="C47" s="9">
        <v>6</v>
      </c>
      <c r="D47" s="211">
        <v>246</v>
      </c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12"/>
    </row>
    <row r="48" spans="1:65">
      <c r="A48" s="29"/>
      <c r="B48" s="20" t="s">
        <v>268</v>
      </c>
      <c r="C48" s="12"/>
      <c r="D48" s="213">
        <v>223.16666666666666</v>
      </c>
      <c r="E48" s="207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12"/>
    </row>
    <row r="49" spans="1:65">
      <c r="A49" s="29"/>
      <c r="B49" s="3" t="s">
        <v>269</v>
      </c>
      <c r="C49" s="28"/>
      <c r="D49" s="211">
        <v>228.5</v>
      </c>
      <c r="E49" s="207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12"/>
    </row>
    <row r="50" spans="1:65">
      <c r="A50" s="29"/>
      <c r="B50" s="3" t="s">
        <v>270</v>
      </c>
      <c r="C50" s="28"/>
      <c r="D50" s="211">
        <v>18.648503067717435</v>
      </c>
      <c r="E50" s="207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12"/>
    </row>
    <row r="51" spans="1:65">
      <c r="A51" s="29"/>
      <c r="B51" s="3" t="s">
        <v>86</v>
      </c>
      <c r="C51" s="28"/>
      <c r="D51" s="13">
        <v>8.3563120542423167E-2</v>
      </c>
      <c r="E51" s="14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271</v>
      </c>
      <c r="C52" s="28"/>
      <c r="D52" s="13">
        <v>-5.9710404538004802E-4</v>
      </c>
      <c r="E52" s="14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272</v>
      </c>
      <c r="C53" s="46"/>
      <c r="D53" s="44" t="s">
        <v>273</v>
      </c>
      <c r="E53" s="14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BM54" s="53"/>
    </row>
    <row r="55" spans="1:65" ht="15">
      <c r="B55" s="8" t="s">
        <v>610</v>
      </c>
      <c r="BM55" s="27" t="s">
        <v>274</v>
      </c>
    </row>
    <row r="56" spans="1:65" ht="15">
      <c r="A56" s="24" t="s">
        <v>105</v>
      </c>
      <c r="B56" s="18" t="s">
        <v>117</v>
      </c>
      <c r="C56" s="15" t="s">
        <v>118</v>
      </c>
      <c r="D56" s="16" t="s">
        <v>240</v>
      </c>
      <c r="E56" s="17" t="s">
        <v>240</v>
      </c>
      <c r="F56" s="17" t="s">
        <v>240</v>
      </c>
      <c r="G56" s="17" t="s">
        <v>240</v>
      </c>
      <c r="H56" s="17" t="s">
        <v>240</v>
      </c>
      <c r="I56" s="14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241</v>
      </c>
      <c r="C57" s="9" t="s">
        <v>241</v>
      </c>
      <c r="D57" s="143" t="s">
        <v>251</v>
      </c>
      <c r="E57" s="144" t="s">
        <v>252</v>
      </c>
      <c r="F57" s="144" t="s">
        <v>253</v>
      </c>
      <c r="G57" s="144" t="s">
        <v>284</v>
      </c>
      <c r="H57" s="144" t="s">
        <v>261</v>
      </c>
      <c r="I57" s="14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101</v>
      </c>
      <c r="I58" s="14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2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14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8">
        <v>1</v>
      </c>
      <c r="C60" s="14">
        <v>1</v>
      </c>
      <c r="D60" s="21" t="s">
        <v>316</v>
      </c>
      <c r="E60" s="21">
        <v>7.0900000000000007</v>
      </c>
      <c r="F60" s="21" t="s">
        <v>273</v>
      </c>
      <c r="G60" s="21">
        <v>7.1840000000000002</v>
      </c>
      <c r="H60" s="21">
        <v>7.04</v>
      </c>
      <c r="I60" s="14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>
        <v>1</v>
      </c>
      <c r="C61" s="9">
        <v>2</v>
      </c>
      <c r="D61" s="11" t="s">
        <v>316</v>
      </c>
      <c r="E61" s="11">
        <v>7.12</v>
      </c>
      <c r="F61" s="11" t="s">
        <v>273</v>
      </c>
      <c r="G61" s="11">
        <v>7.3079999999999989</v>
      </c>
      <c r="H61" s="11">
        <v>7.01</v>
      </c>
      <c r="I61" s="145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20</v>
      </c>
    </row>
    <row r="62" spans="1:65">
      <c r="A62" s="29"/>
      <c r="B62" s="19">
        <v>1</v>
      </c>
      <c r="C62" s="9">
        <v>3</v>
      </c>
      <c r="D62" s="11" t="s">
        <v>316</v>
      </c>
      <c r="E62" s="11">
        <v>7.1</v>
      </c>
      <c r="F62" s="11" t="s">
        <v>273</v>
      </c>
      <c r="G62" s="11">
        <v>7.1550000000000002</v>
      </c>
      <c r="H62" s="11">
        <v>7.04</v>
      </c>
      <c r="I62" s="145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16</v>
      </c>
    </row>
    <row r="63" spans="1:65">
      <c r="A63" s="29"/>
      <c r="B63" s="19">
        <v>1</v>
      </c>
      <c r="C63" s="9">
        <v>4</v>
      </c>
      <c r="D63" s="11" t="s">
        <v>316</v>
      </c>
      <c r="E63" s="11">
        <v>7.0499999999999989</v>
      </c>
      <c r="F63" s="11" t="s">
        <v>273</v>
      </c>
      <c r="G63" s="11">
        <v>7.1650000000000009</v>
      </c>
      <c r="H63" s="11">
        <v>7.04</v>
      </c>
      <c r="I63" s="145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7.1098888888888903</v>
      </c>
    </row>
    <row r="64" spans="1:65">
      <c r="A64" s="29"/>
      <c r="B64" s="19">
        <v>1</v>
      </c>
      <c r="C64" s="9">
        <v>5</v>
      </c>
      <c r="D64" s="11" t="s">
        <v>316</v>
      </c>
      <c r="E64" s="11">
        <v>7.08</v>
      </c>
      <c r="F64" s="11" t="s">
        <v>273</v>
      </c>
      <c r="G64" s="11"/>
      <c r="H64" s="11">
        <v>7.04</v>
      </c>
      <c r="I64" s="14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26</v>
      </c>
    </row>
    <row r="65" spans="1:65">
      <c r="A65" s="29"/>
      <c r="B65" s="19">
        <v>1</v>
      </c>
      <c r="C65" s="9">
        <v>6</v>
      </c>
      <c r="D65" s="11" t="s">
        <v>316</v>
      </c>
      <c r="E65" s="11">
        <v>7.1</v>
      </c>
      <c r="F65" s="11" t="s">
        <v>273</v>
      </c>
      <c r="G65" s="11"/>
      <c r="H65" s="11">
        <v>7.0499999999999989</v>
      </c>
      <c r="I65" s="14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20" t="s">
        <v>268</v>
      </c>
      <c r="C66" s="12"/>
      <c r="D66" s="22" t="s">
        <v>632</v>
      </c>
      <c r="E66" s="22">
        <v>7.09</v>
      </c>
      <c r="F66" s="22" t="s">
        <v>632</v>
      </c>
      <c r="G66" s="22">
        <v>7.2029999999999994</v>
      </c>
      <c r="H66" s="22">
        <v>7.0366666666666662</v>
      </c>
      <c r="I66" s="14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3" t="s">
        <v>269</v>
      </c>
      <c r="C67" s="28"/>
      <c r="D67" s="11" t="s">
        <v>632</v>
      </c>
      <c r="E67" s="11">
        <v>7.0950000000000006</v>
      </c>
      <c r="F67" s="11" t="s">
        <v>632</v>
      </c>
      <c r="G67" s="11">
        <v>7.1745000000000001</v>
      </c>
      <c r="H67" s="11">
        <v>7.04</v>
      </c>
      <c r="I67" s="14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270</v>
      </c>
      <c r="C68" s="28"/>
      <c r="D68" s="23" t="s">
        <v>632</v>
      </c>
      <c r="E68" s="23">
        <v>2.3664319132398786E-2</v>
      </c>
      <c r="F68" s="23" t="s">
        <v>632</v>
      </c>
      <c r="G68" s="23">
        <v>7.1025816902493696E-2</v>
      </c>
      <c r="H68" s="23">
        <v>1.3662601021279348E-2</v>
      </c>
      <c r="I68" s="14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3" t="s">
        <v>86</v>
      </c>
      <c r="C69" s="28"/>
      <c r="D69" s="13" t="s">
        <v>632</v>
      </c>
      <c r="E69" s="13">
        <v>3.3377036858108305E-3</v>
      </c>
      <c r="F69" s="13" t="s">
        <v>632</v>
      </c>
      <c r="G69" s="13">
        <v>9.8605882135906851E-3</v>
      </c>
      <c r="H69" s="13">
        <v>1.9416297045873067E-3</v>
      </c>
      <c r="I69" s="14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271</v>
      </c>
      <c r="C70" s="28"/>
      <c r="D70" s="13" t="s">
        <v>632</v>
      </c>
      <c r="E70" s="13">
        <v>-2.7973557955275341E-3</v>
      </c>
      <c r="F70" s="13" t="s">
        <v>632</v>
      </c>
      <c r="G70" s="13">
        <v>1.3096000875150171E-2</v>
      </c>
      <c r="H70" s="13">
        <v>-1.0298645079623303E-2</v>
      </c>
      <c r="I70" s="14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272</v>
      </c>
      <c r="C71" s="46"/>
      <c r="D71" s="44" t="s">
        <v>273</v>
      </c>
      <c r="E71" s="44">
        <v>0</v>
      </c>
      <c r="F71" s="44" t="s">
        <v>273</v>
      </c>
      <c r="G71" s="44">
        <v>1.43</v>
      </c>
      <c r="H71" s="44">
        <v>0.67</v>
      </c>
      <c r="I71" s="14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H72" s="20"/>
      <c r="BM72" s="53"/>
    </row>
    <row r="73" spans="1:65" ht="15">
      <c r="B73" s="8" t="s">
        <v>611</v>
      </c>
      <c r="BM73" s="27" t="s">
        <v>274</v>
      </c>
    </row>
    <row r="74" spans="1:65" ht="15">
      <c r="A74" s="24" t="s">
        <v>217</v>
      </c>
      <c r="B74" s="18" t="s">
        <v>117</v>
      </c>
      <c r="C74" s="15" t="s">
        <v>118</v>
      </c>
      <c r="D74" s="16" t="s">
        <v>240</v>
      </c>
      <c r="E74" s="14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241</v>
      </c>
      <c r="C75" s="9" t="s">
        <v>241</v>
      </c>
      <c r="D75" s="143" t="s">
        <v>252</v>
      </c>
      <c r="E75" s="14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101</v>
      </c>
      <c r="E76" s="14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14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05">
        <v>500</v>
      </c>
      <c r="E78" s="207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</v>
      </c>
    </row>
    <row r="79" spans="1:65">
      <c r="A79" s="29"/>
      <c r="B79" s="19">
        <v>1</v>
      </c>
      <c r="C79" s="9">
        <v>2</v>
      </c>
      <c r="D79" s="211">
        <v>480</v>
      </c>
      <c r="E79" s="207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>
        <v>21</v>
      </c>
    </row>
    <row r="80" spans="1:65">
      <c r="A80" s="29"/>
      <c r="B80" s="19">
        <v>1</v>
      </c>
      <c r="C80" s="9">
        <v>3</v>
      </c>
      <c r="D80" s="211">
        <v>490</v>
      </c>
      <c r="E80" s="207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16</v>
      </c>
    </row>
    <row r="81" spans="1:65">
      <c r="A81" s="29"/>
      <c r="B81" s="19">
        <v>1</v>
      </c>
      <c r="C81" s="9">
        <v>4</v>
      </c>
      <c r="D81" s="211">
        <v>500</v>
      </c>
      <c r="E81" s="207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>
        <v>496.66666666666703</v>
      </c>
    </row>
    <row r="82" spans="1:65">
      <c r="A82" s="29"/>
      <c r="B82" s="19">
        <v>1</v>
      </c>
      <c r="C82" s="9">
        <v>5</v>
      </c>
      <c r="D82" s="211">
        <v>500</v>
      </c>
      <c r="E82" s="207"/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27</v>
      </c>
    </row>
    <row r="83" spans="1:65">
      <c r="A83" s="29"/>
      <c r="B83" s="19">
        <v>1</v>
      </c>
      <c r="C83" s="9">
        <v>6</v>
      </c>
      <c r="D83" s="211">
        <v>509.99999999999994</v>
      </c>
      <c r="E83" s="207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12"/>
    </row>
    <row r="84" spans="1:65">
      <c r="A84" s="29"/>
      <c r="B84" s="20" t="s">
        <v>268</v>
      </c>
      <c r="C84" s="12"/>
      <c r="D84" s="213">
        <v>496.66666666666669</v>
      </c>
      <c r="E84" s="207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2"/>
    </row>
    <row r="85" spans="1:65">
      <c r="A85" s="29"/>
      <c r="B85" s="3" t="s">
        <v>269</v>
      </c>
      <c r="C85" s="28"/>
      <c r="D85" s="211">
        <v>500</v>
      </c>
      <c r="E85" s="207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2"/>
    </row>
    <row r="86" spans="1:65">
      <c r="A86" s="29"/>
      <c r="B86" s="3" t="s">
        <v>270</v>
      </c>
      <c r="C86" s="28"/>
      <c r="D86" s="211">
        <v>10.327955589886431</v>
      </c>
      <c r="E86" s="207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2"/>
    </row>
    <row r="87" spans="1:65">
      <c r="A87" s="29"/>
      <c r="B87" s="3" t="s">
        <v>86</v>
      </c>
      <c r="C87" s="28"/>
      <c r="D87" s="13">
        <v>2.0794541456147175E-2</v>
      </c>
      <c r="E87" s="14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271</v>
      </c>
      <c r="C88" s="28"/>
      <c r="D88" s="13">
        <v>-6.6613381477509392E-16</v>
      </c>
      <c r="E88" s="14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272</v>
      </c>
      <c r="C89" s="46"/>
      <c r="D89" s="44" t="s">
        <v>273</v>
      </c>
      <c r="E89" s="14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BM90" s="53"/>
    </row>
    <row r="91" spans="1:65" ht="15">
      <c r="B91" s="8" t="s">
        <v>612</v>
      </c>
      <c r="BM91" s="27" t="s">
        <v>274</v>
      </c>
    </row>
    <row r="92" spans="1:65" ht="15">
      <c r="A92" s="24" t="s">
        <v>25</v>
      </c>
      <c r="B92" s="18" t="s">
        <v>117</v>
      </c>
      <c r="C92" s="15" t="s">
        <v>118</v>
      </c>
      <c r="D92" s="16" t="s">
        <v>240</v>
      </c>
      <c r="E92" s="17" t="s">
        <v>240</v>
      </c>
      <c r="F92" s="17" t="s">
        <v>240</v>
      </c>
      <c r="G92" s="17" t="s">
        <v>240</v>
      </c>
      <c r="H92" s="14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241</v>
      </c>
      <c r="C93" s="9" t="s">
        <v>241</v>
      </c>
      <c r="D93" s="143" t="s">
        <v>251</v>
      </c>
      <c r="E93" s="144" t="s">
        <v>252</v>
      </c>
      <c r="F93" s="144" t="s">
        <v>253</v>
      </c>
      <c r="G93" s="144" t="s">
        <v>261</v>
      </c>
      <c r="H93" s="14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101</v>
      </c>
      <c r="E94" s="11" t="s">
        <v>101</v>
      </c>
      <c r="F94" s="11" t="s">
        <v>101</v>
      </c>
      <c r="G94" s="11" t="s">
        <v>101</v>
      </c>
      <c r="H94" s="14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5"/>
      <c r="E95" s="25"/>
      <c r="F95" s="25"/>
      <c r="G95" s="25"/>
      <c r="H95" s="14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205" t="s">
        <v>316</v>
      </c>
      <c r="E96" s="205">
        <v>109.99999999999999</v>
      </c>
      <c r="F96" s="205" t="s">
        <v>273</v>
      </c>
      <c r="G96" s="205">
        <v>150</v>
      </c>
      <c r="H96" s="207"/>
      <c r="I96" s="208"/>
      <c r="J96" s="208"/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  <c r="BI96" s="208"/>
      <c r="BJ96" s="208"/>
      <c r="BK96" s="208"/>
      <c r="BL96" s="208"/>
      <c r="BM96" s="209">
        <v>1</v>
      </c>
    </row>
    <row r="97" spans="1:65">
      <c r="A97" s="29"/>
      <c r="B97" s="19">
        <v>1</v>
      </c>
      <c r="C97" s="9">
        <v>2</v>
      </c>
      <c r="D97" s="211" t="s">
        <v>316</v>
      </c>
      <c r="E97" s="211">
        <v>120</v>
      </c>
      <c r="F97" s="211" t="s">
        <v>273</v>
      </c>
      <c r="G97" s="211">
        <v>120</v>
      </c>
      <c r="H97" s="207"/>
      <c r="I97" s="208"/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  <c r="BI97" s="208"/>
      <c r="BJ97" s="208"/>
      <c r="BK97" s="208"/>
      <c r="BL97" s="208"/>
      <c r="BM97" s="209">
        <v>22</v>
      </c>
    </row>
    <row r="98" spans="1:65">
      <c r="A98" s="29"/>
      <c r="B98" s="19">
        <v>1</v>
      </c>
      <c r="C98" s="9">
        <v>3</v>
      </c>
      <c r="D98" s="211" t="s">
        <v>316</v>
      </c>
      <c r="E98" s="211">
        <v>109.99999999999999</v>
      </c>
      <c r="F98" s="211" t="s">
        <v>273</v>
      </c>
      <c r="G98" s="211">
        <v>150</v>
      </c>
      <c r="H98" s="207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  <c r="BI98" s="208"/>
      <c r="BJ98" s="208"/>
      <c r="BK98" s="208"/>
      <c r="BL98" s="208"/>
      <c r="BM98" s="209">
        <v>16</v>
      </c>
    </row>
    <row r="99" spans="1:65">
      <c r="A99" s="29"/>
      <c r="B99" s="19">
        <v>1</v>
      </c>
      <c r="C99" s="9">
        <v>4</v>
      </c>
      <c r="D99" s="211" t="s">
        <v>316</v>
      </c>
      <c r="E99" s="211">
        <v>109.99999999999999</v>
      </c>
      <c r="F99" s="211" t="s">
        <v>273</v>
      </c>
      <c r="G99" s="211">
        <v>70.000000000000014</v>
      </c>
      <c r="H99" s="207"/>
      <c r="I99" s="208"/>
      <c r="J99" s="208"/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208"/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  <c r="BI99" s="208"/>
      <c r="BJ99" s="208"/>
      <c r="BK99" s="208"/>
      <c r="BL99" s="208"/>
      <c r="BM99" s="209">
        <v>119.166666666667</v>
      </c>
    </row>
    <row r="100" spans="1:65">
      <c r="A100" s="29"/>
      <c r="B100" s="19">
        <v>1</v>
      </c>
      <c r="C100" s="9">
        <v>5</v>
      </c>
      <c r="D100" s="211" t="s">
        <v>316</v>
      </c>
      <c r="E100" s="211">
        <v>120</v>
      </c>
      <c r="F100" s="211" t="s">
        <v>273</v>
      </c>
      <c r="G100" s="211">
        <v>109.99999999999999</v>
      </c>
      <c r="H100" s="207"/>
      <c r="I100" s="208"/>
      <c r="J100" s="208"/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  <c r="BI100" s="208"/>
      <c r="BJ100" s="208"/>
      <c r="BK100" s="208"/>
      <c r="BL100" s="208"/>
      <c r="BM100" s="209">
        <v>28</v>
      </c>
    </row>
    <row r="101" spans="1:65">
      <c r="A101" s="29"/>
      <c r="B101" s="19">
        <v>1</v>
      </c>
      <c r="C101" s="9">
        <v>6</v>
      </c>
      <c r="D101" s="211" t="s">
        <v>316</v>
      </c>
      <c r="E101" s="211">
        <v>120</v>
      </c>
      <c r="F101" s="211" t="s">
        <v>273</v>
      </c>
      <c r="G101" s="211">
        <v>140.00000000000003</v>
      </c>
      <c r="H101" s="207"/>
      <c r="I101" s="208"/>
      <c r="J101" s="208"/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/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8"/>
      <c r="AT101" s="208"/>
      <c r="AU101" s="208"/>
      <c r="AV101" s="208"/>
      <c r="AW101" s="208"/>
      <c r="AX101" s="208"/>
      <c r="AY101" s="208"/>
      <c r="AZ101" s="208"/>
      <c r="BA101" s="208"/>
      <c r="BB101" s="208"/>
      <c r="BC101" s="208"/>
      <c r="BD101" s="208"/>
      <c r="BE101" s="208"/>
      <c r="BF101" s="208"/>
      <c r="BG101" s="208"/>
      <c r="BH101" s="208"/>
      <c r="BI101" s="208"/>
      <c r="BJ101" s="208"/>
      <c r="BK101" s="208"/>
      <c r="BL101" s="208"/>
      <c r="BM101" s="212"/>
    </row>
    <row r="102" spans="1:65">
      <c r="A102" s="29"/>
      <c r="B102" s="20" t="s">
        <v>268</v>
      </c>
      <c r="C102" s="12"/>
      <c r="D102" s="213" t="s">
        <v>632</v>
      </c>
      <c r="E102" s="213">
        <v>115</v>
      </c>
      <c r="F102" s="213" t="s">
        <v>632</v>
      </c>
      <c r="G102" s="213">
        <v>123.33333333333333</v>
      </c>
      <c r="H102" s="207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/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8"/>
      <c r="AV102" s="208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8"/>
      <c r="BH102" s="208"/>
      <c r="BI102" s="208"/>
      <c r="BJ102" s="208"/>
      <c r="BK102" s="208"/>
      <c r="BL102" s="208"/>
      <c r="BM102" s="212"/>
    </row>
    <row r="103" spans="1:65">
      <c r="A103" s="29"/>
      <c r="B103" s="3" t="s">
        <v>269</v>
      </c>
      <c r="C103" s="28"/>
      <c r="D103" s="211" t="s">
        <v>632</v>
      </c>
      <c r="E103" s="211">
        <v>115</v>
      </c>
      <c r="F103" s="211" t="s">
        <v>632</v>
      </c>
      <c r="G103" s="211">
        <v>130</v>
      </c>
      <c r="H103" s="207"/>
      <c r="I103" s="208"/>
      <c r="J103" s="208"/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8"/>
      <c r="BE103" s="208"/>
      <c r="BF103" s="208"/>
      <c r="BG103" s="208"/>
      <c r="BH103" s="208"/>
      <c r="BI103" s="208"/>
      <c r="BJ103" s="208"/>
      <c r="BK103" s="208"/>
      <c r="BL103" s="208"/>
      <c r="BM103" s="212"/>
    </row>
    <row r="104" spans="1:65">
      <c r="A104" s="29"/>
      <c r="B104" s="3" t="s">
        <v>270</v>
      </c>
      <c r="C104" s="28"/>
      <c r="D104" s="211" t="s">
        <v>632</v>
      </c>
      <c r="E104" s="211">
        <v>5.4772255750516692</v>
      </c>
      <c r="F104" s="211" t="s">
        <v>632</v>
      </c>
      <c r="G104" s="211">
        <v>30.767948691238189</v>
      </c>
      <c r="H104" s="207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  <c r="BI104" s="208"/>
      <c r="BJ104" s="208"/>
      <c r="BK104" s="208"/>
      <c r="BL104" s="208"/>
      <c r="BM104" s="212"/>
    </row>
    <row r="105" spans="1:65">
      <c r="A105" s="29"/>
      <c r="B105" s="3" t="s">
        <v>86</v>
      </c>
      <c r="C105" s="28"/>
      <c r="D105" s="13" t="s">
        <v>632</v>
      </c>
      <c r="E105" s="13">
        <v>4.7628048478710168E-2</v>
      </c>
      <c r="F105" s="13" t="s">
        <v>632</v>
      </c>
      <c r="G105" s="13">
        <v>0.24946985425328264</v>
      </c>
      <c r="H105" s="14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271</v>
      </c>
      <c r="C106" s="28"/>
      <c r="D106" s="13" t="s">
        <v>632</v>
      </c>
      <c r="E106" s="13">
        <v>-3.4965034965037667E-2</v>
      </c>
      <c r="F106" s="13" t="s">
        <v>632</v>
      </c>
      <c r="G106" s="13">
        <v>3.4965034965032116E-2</v>
      </c>
      <c r="H106" s="14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272</v>
      </c>
      <c r="C107" s="46"/>
      <c r="D107" s="44" t="s">
        <v>273</v>
      </c>
      <c r="E107" s="44">
        <v>0.67</v>
      </c>
      <c r="F107" s="44" t="s">
        <v>273</v>
      </c>
      <c r="G107" s="44">
        <v>0.67</v>
      </c>
      <c r="H107" s="14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/>
      <c r="C108" s="20"/>
      <c r="D108" s="20"/>
      <c r="E108" s="20"/>
      <c r="F108" s="20"/>
      <c r="G108" s="20"/>
      <c r="BM108" s="53"/>
    </row>
    <row r="109" spans="1:65" ht="19.5">
      <c r="B109" s="8" t="s">
        <v>613</v>
      </c>
      <c r="BM109" s="27" t="s">
        <v>274</v>
      </c>
    </row>
    <row r="110" spans="1:65" ht="19.5">
      <c r="A110" s="24" t="s">
        <v>331</v>
      </c>
      <c r="B110" s="18" t="s">
        <v>117</v>
      </c>
      <c r="C110" s="15" t="s">
        <v>118</v>
      </c>
      <c r="D110" s="16" t="s">
        <v>240</v>
      </c>
      <c r="E110" s="17" t="s">
        <v>240</v>
      </c>
      <c r="F110" s="17" t="s">
        <v>240</v>
      </c>
      <c r="G110" s="17" t="s">
        <v>240</v>
      </c>
      <c r="H110" s="14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241</v>
      </c>
      <c r="C111" s="9" t="s">
        <v>241</v>
      </c>
      <c r="D111" s="143" t="s">
        <v>251</v>
      </c>
      <c r="E111" s="144" t="s">
        <v>252</v>
      </c>
      <c r="F111" s="144" t="s">
        <v>253</v>
      </c>
      <c r="G111" s="144" t="s">
        <v>261</v>
      </c>
      <c r="H111" s="14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101</v>
      </c>
      <c r="E112" s="11" t="s">
        <v>101</v>
      </c>
      <c r="F112" s="11" t="s">
        <v>101</v>
      </c>
      <c r="G112" s="11" t="s">
        <v>101</v>
      </c>
      <c r="H112" s="14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/>
      <c r="E113" s="25"/>
      <c r="F113" s="25"/>
      <c r="G113" s="25"/>
      <c r="H113" s="14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 t="s">
        <v>316</v>
      </c>
      <c r="E114" s="21">
        <v>2.02</v>
      </c>
      <c r="F114" s="21" t="s">
        <v>273</v>
      </c>
      <c r="G114" s="21">
        <v>1.7391799999999999</v>
      </c>
      <c r="H114" s="14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 t="s">
        <v>316</v>
      </c>
      <c r="E115" s="11">
        <v>2.0299999999999998</v>
      </c>
      <c r="F115" s="11" t="s">
        <v>273</v>
      </c>
      <c r="G115" s="11">
        <v>1.7391799999999999</v>
      </c>
      <c r="H115" s="14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23</v>
      </c>
    </row>
    <row r="116" spans="1:65">
      <c r="A116" s="29"/>
      <c r="B116" s="19">
        <v>1</v>
      </c>
      <c r="C116" s="9">
        <v>3</v>
      </c>
      <c r="D116" s="11" t="s">
        <v>316</v>
      </c>
      <c r="E116" s="11">
        <v>2.02</v>
      </c>
      <c r="F116" s="11" t="s">
        <v>273</v>
      </c>
      <c r="G116" s="11">
        <v>1.7391799999999999</v>
      </c>
      <c r="H116" s="14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 t="s">
        <v>316</v>
      </c>
      <c r="E117" s="11">
        <v>2.02</v>
      </c>
      <c r="F117" s="11" t="s">
        <v>273</v>
      </c>
      <c r="G117" s="11">
        <v>1.7391799999999999</v>
      </c>
      <c r="H117" s="14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1.8795925</v>
      </c>
    </row>
    <row r="118" spans="1:65">
      <c r="A118" s="29"/>
      <c r="B118" s="19">
        <v>1</v>
      </c>
      <c r="C118" s="9">
        <v>5</v>
      </c>
      <c r="D118" s="11" t="s">
        <v>316</v>
      </c>
      <c r="E118" s="11">
        <v>2.02</v>
      </c>
      <c r="F118" s="11" t="s">
        <v>273</v>
      </c>
      <c r="G118" s="11">
        <v>1.7245699999999999</v>
      </c>
      <c r="H118" s="14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29</v>
      </c>
    </row>
    <row r="119" spans="1:65">
      <c r="A119" s="29"/>
      <c r="B119" s="19">
        <v>1</v>
      </c>
      <c r="C119" s="9">
        <v>6</v>
      </c>
      <c r="D119" s="11" t="s">
        <v>316</v>
      </c>
      <c r="E119" s="11">
        <v>2.0099999999999998</v>
      </c>
      <c r="F119" s="11" t="s">
        <v>273</v>
      </c>
      <c r="G119" s="11">
        <v>1.7538000000000002</v>
      </c>
      <c r="H119" s="14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20" t="s">
        <v>268</v>
      </c>
      <c r="C120" s="12"/>
      <c r="D120" s="22" t="s">
        <v>632</v>
      </c>
      <c r="E120" s="22">
        <v>2.02</v>
      </c>
      <c r="F120" s="22" t="s">
        <v>632</v>
      </c>
      <c r="G120" s="22">
        <v>1.7391816666666668</v>
      </c>
      <c r="H120" s="14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3" t="s">
        <v>269</v>
      </c>
      <c r="C121" s="28"/>
      <c r="D121" s="11" t="s">
        <v>632</v>
      </c>
      <c r="E121" s="11">
        <v>2.02</v>
      </c>
      <c r="F121" s="11" t="s">
        <v>632</v>
      </c>
      <c r="G121" s="11">
        <v>1.7391799999999999</v>
      </c>
      <c r="H121" s="14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270</v>
      </c>
      <c r="C122" s="28"/>
      <c r="D122" s="23" t="s">
        <v>632</v>
      </c>
      <c r="E122" s="23">
        <v>6.324555320336764E-3</v>
      </c>
      <c r="F122" s="23" t="s">
        <v>632</v>
      </c>
      <c r="G122" s="23">
        <v>9.2433379612923642E-3</v>
      </c>
      <c r="H122" s="14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86</v>
      </c>
      <c r="C123" s="28"/>
      <c r="D123" s="13" t="s">
        <v>632</v>
      </c>
      <c r="E123" s="13">
        <v>3.1309679803647348E-3</v>
      </c>
      <c r="F123" s="13" t="s">
        <v>632</v>
      </c>
      <c r="G123" s="13">
        <v>5.3147627636900285E-3</v>
      </c>
      <c r="H123" s="14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271</v>
      </c>
      <c r="C124" s="28"/>
      <c r="D124" s="13" t="s">
        <v>632</v>
      </c>
      <c r="E124" s="13">
        <v>7.4701032271622614E-2</v>
      </c>
      <c r="F124" s="13" t="s">
        <v>632</v>
      </c>
      <c r="G124" s="13">
        <v>-7.4702805705669229E-2</v>
      </c>
      <c r="H124" s="14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272</v>
      </c>
      <c r="C125" s="46"/>
      <c r="D125" s="44" t="s">
        <v>273</v>
      </c>
      <c r="E125" s="44">
        <v>0.67</v>
      </c>
      <c r="F125" s="44" t="s">
        <v>273</v>
      </c>
      <c r="G125" s="44">
        <v>0.67</v>
      </c>
      <c r="H125" s="14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E126" s="20"/>
      <c r="F126" s="20"/>
      <c r="G126" s="20"/>
      <c r="BM126" s="53"/>
    </row>
    <row r="127" spans="1:65" ht="15">
      <c r="B127" s="8" t="s">
        <v>614</v>
      </c>
      <c r="BM127" s="27" t="s">
        <v>274</v>
      </c>
    </row>
    <row r="128" spans="1:65" ht="15">
      <c r="A128" s="24" t="s">
        <v>0</v>
      </c>
      <c r="B128" s="18" t="s">
        <v>117</v>
      </c>
      <c r="C128" s="15" t="s">
        <v>118</v>
      </c>
      <c r="D128" s="16" t="s">
        <v>240</v>
      </c>
      <c r="E128" s="17" t="s">
        <v>240</v>
      </c>
      <c r="F128" s="17" t="s">
        <v>240</v>
      </c>
      <c r="G128" s="17" t="s">
        <v>240</v>
      </c>
      <c r="H128" s="14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241</v>
      </c>
      <c r="C129" s="9" t="s">
        <v>241</v>
      </c>
      <c r="D129" s="143" t="s">
        <v>251</v>
      </c>
      <c r="E129" s="144" t="s">
        <v>252</v>
      </c>
      <c r="F129" s="144" t="s">
        <v>253</v>
      </c>
      <c r="G129" s="144" t="s">
        <v>261</v>
      </c>
      <c r="H129" s="14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101</v>
      </c>
      <c r="E130" s="11" t="s">
        <v>101</v>
      </c>
      <c r="F130" s="11" t="s">
        <v>101</v>
      </c>
      <c r="G130" s="11" t="s">
        <v>101</v>
      </c>
      <c r="H130" s="14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0</v>
      </c>
    </row>
    <row r="131" spans="1:65">
      <c r="A131" s="29"/>
      <c r="B131" s="19"/>
      <c r="C131" s="9"/>
      <c r="D131" s="25"/>
      <c r="E131" s="25"/>
      <c r="F131" s="25"/>
      <c r="G131" s="25"/>
      <c r="H131" s="14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0</v>
      </c>
    </row>
    <row r="132" spans="1:65">
      <c r="A132" s="29"/>
      <c r="B132" s="18">
        <v>1</v>
      </c>
      <c r="C132" s="14">
        <v>1</v>
      </c>
      <c r="D132" s="205" t="s">
        <v>316</v>
      </c>
      <c r="E132" s="205">
        <v>439.99999999999994</v>
      </c>
      <c r="F132" s="205" t="s">
        <v>273</v>
      </c>
      <c r="G132" s="205">
        <v>430</v>
      </c>
      <c r="H132" s="207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/>
      <c r="AH132" s="208"/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  <c r="BI132" s="208"/>
      <c r="BJ132" s="208"/>
      <c r="BK132" s="208"/>
      <c r="BL132" s="208"/>
      <c r="BM132" s="209">
        <v>1</v>
      </c>
    </row>
    <row r="133" spans="1:65">
      <c r="A133" s="29"/>
      <c r="B133" s="19">
        <v>1</v>
      </c>
      <c r="C133" s="9">
        <v>2</v>
      </c>
      <c r="D133" s="211" t="s">
        <v>316</v>
      </c>
      <c r="E133" s="211">
        <v>460</v>
      </c>
      <c r="F133" s="211" t="s">
        <v>273</v>
      </c>
      <c r="G133" s="211">
        <v>410</v>
      </c>
      <c r="H133" s="207"/>
      <c r="I133" s="208"/>
      <c r="J133" s="208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  <c r="BI133" s="208"/>
      <c r="BJ133" s="208"/>
      <c r="BK133" s="208"/>
      <c r="BL133" s="208"/>
      <c r="BM133" s="209">
        <v>24</v>
      </c>
    </row>
    <row r="134" spans="1:65">
      <c r="A134" s="29"/>
      <c r="B134" s="19">
        <v>1</v>
      </c>
      <c r="C134" s="9">
        <v>3</v>
      </c>
      <c r="D134" s="211" t="s">
        <v>316</v>
      </c>
      <c r="E134" s="211">
        <v>450</v>
      </c>
      <c r="F134" s="211" t="s">
        <v>273</v>
      </c>
      <c r="G134" s="211">
        <v>430</v>
      </c>
      <c r="H134" s="207"/>
      <c r="I134" s="208"/>
      <c r="J134" s="208"/>
      <c r="K134" s="208"/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  <c r="BI134" s="208"/>
      <c r="BJ134" s="208"/>
      <c r="BK134" s="208"/>
      <c r="BL134" s="208"/>
      <c r="BM134" s="209">
        <v>16</v>
      </c>
    </row>
    <row r="135" spans="1:65">
      <c r="A135" s="29"/>
      <c r="B135" s="19">
        <v>1</v>
      </c>
      <c r="C135" s="9">
        <v>4</v>
      </c>
      <c r="D135" s="211" t="s">
        <v>316</v>
      </c>
      <c r="E135" s="211">
        <v>439.99999999999994</v>
      </c>
      <c r="F135" s="211" t="s">
        <v>273</v>
      </c>
      <c r="G135" s="211">
        <v>460</v>
      </c>
      <c r="H135" s="207"/>
      <c r="I135" s="208"/>
      <c r="J135" s="208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  <c r="BI135" s="208"/>
      <c r="BJ135" s="208"/>
      <c r="BK135" s="208"/>
      <c r="BL135" s="208"/>
      <c r="BM135" s="209">
        <v>440</v>
      </c>
    </row>
    <row r="136" spans="1:65">
      <c r="A136" s="29"/>
      <c r="B136" s="19">
        <v>1</v>
      </c>
      <c r="C136" s="9">
        <v>5</v>
      </c>
      <c r="D136" s="211" t="s">
        <v>316</v>
      </c>
      <c r="E136" s="211">
        <v>439.99999999999994</v>
      </c>
      <c r="F136" s="211" t="s">
        <v>273</v>
      </c>
      <c r="G136" s="211">
        <v>439.99999999999994</v>
      </c>
      <c r="H136" s="207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09">
        <v>30</v>
      </c>
    </row>
    <row r="137" spans="1:65">
      <c r="A137" s="29"/>
      <c r="B137" s="19">
        <v>1</v>
      </c>
      <c r="C137" s="9">
        <v>6</v>
      </c>
      <c r="D137" s="211" t="s">
        <v>316</v>
      </c>
      <c r="E137" s="211">
        <v>439.99999999999994</v>
      </c>
      <c r="F137" s="211" t="s">
        <v>273</v>
      </c>
      <c r="G137" s="211">
        <v>439.99999999999994</v>
      </c>
      <c r="H137" s="207"/>
      <c r="I137" s="208"/>
      <c r="J137" s="208"/>
      <c r="K137" s="208"/>
      <c r="L137" s="208"/>
      <c r="M137" s="208"/>
      <c r="N137" s="208"/>
      <c r="O137" s="208"/>
      <c r="P137" s="208"/>
      <c r="Q137" s="208"/>
      <c r="R137" s="208"/>
      <c r="S137" s="208"/>
      <c r="T137" s="208"/>
      <c r="U137" s="208"/>
      <c r="V137" s="208"/>
      <c r="W137" s="208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/>
      <c r="AH137" s="208"/>
      <c r="AI137" s="208"/>
      <c r="AJ137" s="208"/>
      <c r="AK137" s="208"/>
      <c r="AL137" s="208"/>
      <c r="AM137" s="208"/>
      <c r="AN137" s="208"/>
      <c r="AO137" s="208"/>
      <c r="AP137" s="208"/>
      <c r="AQ137" s="208"/>
      <c r="AR137" s="208"/>
      <c r="AS137" s="208"/>
      <c r="AT137" s="208"/>
      <c r="AU137" s="208"/>
      <c r="AV137" s="208"/>
      <c r="AW137" s="208"/>
      <c r="AX137" s="208"/>
      <c r="AY137" s="208"/>
      <c r="AZ137" s="208"/>
      <c r="BA137" s="208"/>
      <c r="BB137" s="208"/>
      <c r="BC137" s="208"/>
      <c r="BD137" s="208"/>
      <c r="BE137" s="208"/>
      <c r="BF137" s="208"/>
      <c r="BG137" s="208"/>
      <c r="BH137" s="208"/>
      <c r="BI137" s="208"/>
      <c r="BJ137" s="208"/>
      <c r="BK137" s="208"/>
      <c r="BL137" s="208"/>
      <c r="BM137" s="212"/>
    </row>
    <row r="138" spans="1:65">
      <c r="A138" s="29"/>
      <c r="B138" s="20" t="s">
        <v>268</v>
      </c>
      <c r="C138" s="12"/>
      <c r="D138" s="213" t="s">
        <v>632</v>
      </c>
      <c r="E138" s="213">
        <v>445</v>
      </c>
      <c r="F138" s="213" t="s">
        <v>632</v>
      </c>
      <c r="G138" s="213">
        <v>435</v>
      </c>
      <c r="H138" s="207"/>
      <c r="I138" s="208"/>
      <c r="J138" s="208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208"/>
      <c r="V138" s="208"/>
      <c r="W138" s="208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/>
      <c r="AH138" s="208"/>
      <c r="AI138" s="208"/>
      <c r="AJ138" s="208"/>
      <c r="AK138" s="208"/>
      <c r="AL138" s="208"/>
      <c r="AM138" s="208"/>
      <c r="AN138" s="208"/>
      <c r="AO138" s="208"/>
      <c r="AP138" s="208"/>
      <c r="AQ138" s="208"/>
      <c r="AR138" s="208"/>
      <c r="AS138" s="208"/>
      <c r="AT138" s="208"/>
      <c r="AU138" s="208"/>
      <c r="AV138" s="208"/>
      <c r="AW138" s="208"/>
      <c r="AX138" s="208"/>
      <c r="AY138" s="208"/>
      <c r="AZ138" s="208"/>
      <c r="BA138" s="208"/>
      <c r="BB138" s="208"/>
      <c r="BC138" s="208"/>
      <c r="BD138" s="208"/>
      <c r="BE138" s="208"/>
      <c r="BF138" s="208"/>
      <c r="BG138" s="208"/>
      <c r="BH138" s="208"/>
      <c r="BI138" s="208"/>
      <c r="BJ138" s="208"/>
      <c r="BK138" s="208"/>
      <c r="BL138" s="208"/>
      <c r="BM138" s="212"/>
    </row>
    <row r="139" spans="1:65">
      <c r="A139" s="29"/>
      <c r="B139" s="3" t="s">
        <v>269</v>
      </c>
      <c r="C139" s="28"/>
      <c r="D139" s="211" t="s">
        <v>632</v>
      </c>
      <c r="E139" s="211">
        <v>439.99999999999994</v>
      </c>
      <c r="F139" s="211" t="s">
        <v>632</v>
      </c>
      <c r="G139" s="211">
        <v>435</v>
      </c>
      <c r="H139" s="207"/>
      <c r="I139" s="208"/>
      <c r="J139" s="208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8"/>
      <c r="AV139" s="208"/>
      <c r="AW139" s="208"/>
      <c r="AX139" s="208"/>
      <c r="AY139" s="208"/>
      <c r="AZ139" s="208"/>
      <c r="BA139" s="208"/>
      <c r="BB139" s="208"/>
      <c r="BC139" s="208"/>
      <c r="BD139" s="208"/>
      <c r="BE139" s="208"/>
      <c r="BF139" s="208"/>
      <c r="BG139" s="208"/>
      <c r="BH139" s="208"/>
      <c r="BI139" s="208"/>
      <c r="BJ139" s="208"/>
      <c r="BK139" s="208"/>
      <c r="BL139" s="208"/>
      <c r="BM139" s="212"/>
    </row>
    <row r="140" spans="1:65">
      <c r="A140" s="29"/>
      <c r="B140" s="3" t="s">
        <v>270</v>
      </c>
      <c r="C140" s="28"/>
      <c r="D140" s="211" t="s">
        <v>632</v>
      </c>
      <c r="E140" s="211">
        <v>8.3666002653407823</v>
      </c>
      <c r="F140" s="211" t="s">
        <v>632</v>
      </c>
      <c r="G140" s="211">
        <v>16.431676725154979</v>
      </c>
      <c r="H140" s="207"/>
      <c r="I140" s="208"/>
      <c r="J140" s="208"/>
      <c r="K140" s="208"/>
      <c r="L140" s="208"/>
      <c r="M140" s="208"/>
      <c r="N140" s="208"/>
      <c r="O140" s="208"/>
      <c r="P140" s="208"/>
      <c r="Q140" s="208"/>
      <c r="R140" s="208"/>
      <c r="S140" s="208"/>
      <c r="T140" s="208"/>
      <c r="U140" s="208"/>
      <c r="V140" s="208"/>
      <c r="W140" s="208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/>
      <c r="AH140" s="208"/>
      <c r="AI140" s="208"/>
      <c r="AJ140" s="208"/>
      <c r="AK140" s="208"/>
      <c r="AL140" s="208"/>
      <c r="AM140" s="208"/>
      <c r="AN140" s="208"/>
      <c r="AO140" s="208"/>
      <c r="AP140" s="208"/>
      <c r="AQ140" s="208"/>
      <c r="AR140" s="208"/>
      <c r="AS140" s="208"/>
      <c r="AT140" s="208"/>
      <c r="AU140" s="208"/>
      <c r="AV140" s="208"/>
      <c r="AW140" s="208"/>
      <c r="AX140" s="208"/>
      <c r="AY140" s="208"/>
      <c r="AZ140" s="208"/>
      <c r="BA140" s="208"/>
      <c r="BB140" s="208"/>
      <c r="BC140" s="208"/>
      <c r="BD140" s="208"/>
      <c r="BE140" s="208"/>
      <c r="BF140" s="208"/>
      <c r="BG140" s="208"/>
      <c r="BH140" s="208"/>
      <c r="BI140" s="208"/>
      <c r="BJ140" s="208"/>
      <c r="BK140" s="208"/>
      <c r="BL140" s="208"/>
      <c r="BM140" s="212"/>
    </row>
    <row r="141" spans="1:65">
      <c r="A141" s="29"/>
      <c r="B141" s="3" t="s">
        <v>86</v>
      </c>
      <c r="C141" s="28"/>
      <c r="D141" s="13" t="s">
        <v>632</v>
      </c>
      <c r="E141" s="13">
        <v>1.8801348910878164E-2</v>
      </c>
      <c r="F141" s="13" t="s">
        <v>632</v>
      </c>
      <c r="G141" s="13">
        <v>3.7773969483114893E-2</v>
      </c>
      <c r="H141" s="14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271</v>
      </c>
      <c r="C142" s="28"/>
      <c r="D142" s="13" t="s">
        <v>632</v>
      </c>
      <c r="E142" s="13">
        <v>1.1363636363636465E-2</v>
      </c>
      <c r="F142" s="13" t="s">
        <v>632</v>
      </c>
      <c r="G142" s="13">
        <v>-1.1363636363636354E-2</v>
      </c>
      <c r="H142" s="14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45" t="s">
        <v>272</v>
      </c>
      <c r="C143" s="46"/>
      <c r="D143" s="44" t="s">
        <v>273</v>
      </c>
      <c r="E143" s="44">
        <v>0.67</v>
      </c>
      <c r="F143" s="44" t="s">
        <v>273</v>
      </c>
      <c r="G143" s="44">
        <v>0.67</v>
      </c>
      <c r="H143" s="14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30"/>
      <c r="C144" s="20"/>
      <c r="D144" s="20"/>
      <c r="E144" s="20"/>
      <c r="F144" s="20"/>
      <c r="G144" s="20"/>
      <c r="BM144" s="53"/>
    </row>
    <row r="145" spans="1:65" ht="19.5">
      <c r="B145" s="8" t="s">
        <v>615</v>
      </c>
      <c r="BM145" s="27" t="s">
        <v>274</v>
      </c>
    </row>
    <row r="146" spans="1:65" ht="19.5">
      <c r="A146" s="24" t="s">
        <v>324</v>
      </c>
      <c r="B146" s="18" t="s">
        <v>117</v>
      </c>
      <c r="C146" s="15" t="s">
        <v>118</v>
      </c>
      <c r="D146" s="16" t="s">
        <v>240</v>
      </c>
      <c r="E146" s="17" t="s">
        <v>240</v>
      </c>
      <c r="F146" s="17" t="s">
        <v>240</v>
      </c>
      <c r="G146" s="17" t="s">
        <v>240</v>
      </c>
      <c r="H146" s="14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241</v>
      </c>
      <c r="C147" s="9" t="s">
        <v>241</v>
      </c>
      <c r="D147" s="143" t="s">
        <v>251</v>
      </c>
      <c r="E147" s="144" t="s">
        <v>252</v>
      </c>
      <c r="F147" s="144" t="s">
        <v>253</v>
      </c>
      <c r="G147" s="144" t="s">
        <v>261</v>
      </c>
      <c r="H147" s="14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1</v>
      </c>
    </row>
    <row r="148" spans="1:65">
      <c r="A148" s="29"/>
      <c r="B148" s="19"/>
      <c r="C148" s="9"/>
      <c r="D148" s="10" t="s">
        <v>101</v>
      </c>
      <c r="E148" s="11" t="s">
        <v>101</v>
      </c>
      <c r="F148" s="11" t="s">
        <v>101</v>
      </c>
      <c r="G148" s="11" t="s">
        <v>101</v>
      </c>
      <c r="H148" s="14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9"/>
      <c r="C149" s="9"/>
      <c r="D149" s="25"/>
      <c r="E149" s="25"/>
      <c r="F149" s="25"/>
      <c r="G149" s="25"/>
      <c r="H149" s="14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8">
        <v>1</v>
      </c>
      <c r="C150" s="14">
        <v>1</v>
      </c>
      <c r="D150" s="21" t="s">
        <v>316</v>
      </c>
      <c r="E150" s="21">
        <v>11.195</v>
      </c>
      <c r="F150" s="21" t="s">
        <v>273</v>
      </c>
      <c r="G150" s="21">
        <v>11.2</v>
      </c>
      <c r="H150" s="14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>
        <v>1</v>
      </c>
      <c r="C151" s="9">
        <v>2</v>
      </c>
      <c r="D151" s="11" t="s">
        <v>316</v>
      </c>
      <c r="E151" s="11">
        <v>11.237</v>
      </c>
      <c r="F151" s="11" t="s">
        <v>273</v>
      </c>
      <c r="G151" s="11">
        <v>11.1</v>
      </c>
      <c r="H151" s="14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17</v>
      </c>
    </row>
    <row r="152" spans="1:65">
      <c r="A152" s="29"/>
      <c r="B152" s="19">
        <v>1</v>
      </c>
      <c r="C152" s="9">
        <v>3</v>
      </c>
      <c r="D152" s="11" t="s">
        <v>316</v>
      </c>
      <c r="E152" s="11">
        <v>11.223000000000001</v>
      </c>
      <c r="F152" s="11" t="s">
        <v>273</v>
      </c>
      <c r="G152" s="11">
        <v>11.2</v>
      </c>
      <c r="H152" s="14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16</v>
      </c>
    </row>
    <row r="153" spans="1:65">
      <c r="A153" s="29"/>
      <c r="B153" s="19">
        <v>1</v>
      </c>
      <c r="C153" s="9">
        <v>4</v>
      </c>
      <c r="D153" s="11" t="s">
        <v>316</v>
      </c>
      <c r="E153" s="11">
        <v>11.18</v>
      </c>
      <c r="F153" s="11" t="s">
        <v>273</v>
      </c>
      <c r="G153" s="11">
        <v>11.2</v>
      </c>
      <c r="H153" s="14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11.1853745</v>
      </c>
    </row>
    <row r="154" spans="1:65">
      <c r="A154" s="29"/>
      <c r="B154" s="19">
        <v>1</v>
      </c>
      <c r="C154" s="9">
        <v>5</v>
      </c>
      <c r="D154" s="11" t="s">
        <v>316</v>
      </c>
      <c r="E154" s="11">
        <v>11.209</v>
      </c>
      <c r="F154" s="11" t="s">
        <v>273</v>
      </c>
      <c r="G154" s="11">
        <v>11.1</v>
      </c>
      <c r="H154" s="14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23</v>
      </c>
    </row>
    <row r="155" spans="1:65">
      <c r="A155" s="29"/>
      <c r="B155" s="19">
        <v>1</v>
      </c>
      <c r="C155" s="9">
        <v>6</v>
      </c>
      <c r="D155" s="11" t="s">
        <v>316</v>
      </c>
      <c r="E155" s="11">
        <v>11.18</v>
      </c>
      <c r="F155" s="11" t="s">
        <v>273</v>
      </c>
      <c r="G155" s="11">
        <v>11.2</v>
      </c>
      <c r="H155" s="14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9"/>
      <c r="B156" s="20" t="s">
        <v>268</v>
      </c>
      <c r="C156" s="12"/>
      <c r="D156" s="22" t="s">
        <v>632</v>
      </c>
      <c r="E156" s="22">
        <v>11.203999999999999</v>
      </c>
      <c r="F156" s="22" t="s">
        <v>632</v>
      </c>
      <c r="G156" s="22">
        <v>11.166666666666666</v>
      </c>
      <c r="H156" s="14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9"/>
      <c r="B157" s="3" t="s">
        <v>269</v>
      </c>
      <c r="C157" s="28"/>
      <c r="D157" s="11" t="s">
        <v>632</v>
      </c>
      <c r="E157" s="11">
        <v>11.202</v>
      </c>
      <c r="F157" s="11" t="s">
        <v>632</v>
      </c>
      <c r="G157" s="11">
        <v>11.2</v>
      </c>
      <c r="H157" s="14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9"/>
      <c r="B158" s="3" t="s">
        <v>270</v>
      </c>
      <c r="C158" s="28"/>
      <c r="D158" s="23" t="s">
        <v>632</v>
      </c>
      <c r="E158" s="23">
        <v>2.3272301132462401E-2</v>
      </c>
      <c r="F158" s="23" t="s">
        <v>632</v>
      </c>
      <c r="G158" s="23">
        <v>5.1639777949432045E-2</v>
      </c>
      <c r="H158" s="14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3" t="s">
        <v>86</v>
      </c>
      <c r="C159" s="28"/>
      <c r="D159" s="13" t="s">
        <v>632</v>
      </c>
      <c r="E159" s="13">
        <v>2.0771421931865767E-3</v>
      </c>
      <c r="F159" s="13" t="s">
        <v>632</v>
      </c>
      <c r="G159" s="13">
        <v>4.6244577268148099E-3</v>
      </c>
      <c r="H159" s="145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271</v>
      </c>
      <c r="C160" s="28"/>
      <c r="D160" s="13" t="s">
        <v>632</v>
      </c>
      <c r="E160" s="13">
        <v>1.6651655248556274E-3</v>
      </c>
      <c r="F160" s="13" t="s">
        <v>632</v>
      </c>
      <c r="G160" s="13">
        <v>-1.6725263274228741E-3</v>
      </c>
      <c r="H160" s="14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45" t="s">
        <v>272</v>
      </c>
      <c r="C161" s="46"/>
      <c r="D161" s="44" t="s">
        <v>273</v>
      </c>
      <c r="E161" s="44">
        <v>0.67</v>
      </c>
      <c r="F161" s="44" t="s">
        <v>273</v>
      </c>
      <c r="G161" s="44">
        <v>0.67</v>
      </c>
      <c r="H161" s="14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30"/>
      <c r="C162" s="20"/>
      <c r="D162" s="20"/>
      <c r="E162" s="20"/>
      <c r="F162" s="20"/>
      <c r="G162" s="20"/>
      <c r="BM162" s="53"/>
    </row>
    <row r="163" spans="1:65" ht="19.5">
      <c r="B163" s="8" t="s">
        <v>616</v>
      </c>
      <c r="BM163" s="27" t="s">
        <v>274</v>
      </c>
    </row>
    <row r="164" spans="1:65" ht="19.5">
      <c r="A164" s="24" t="s">
        <v>325</v>
      </c>
      <c r="B164" s="18" t="s">
        <v>117</v>
      </c>
      <c r="C164" s="15" t="s">
        <v>118</v>
      </c>
      <c r="D164" s="16" t="s">
        <v>240</v>
      </c>
      <c r="E164" s="17" t="s">
        <v>240</v>
      </c>
      <c r="F164" s="17" t="s">
        <v>240</v>
      </c>
      <c r="G164" s="17" t="s">
        <v>240</v>
      </c>
      <c r="H164" s="145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241</v>
      </c>
      <c r="C165" s="9" t="s">
        <v>241</v>
      </c>
      <c r="D165" s="143" t="s">
        <v>251</v>
      </c>
      <c r="E165" s="144" t="s">
        <v>252</v>
      </c>
      <c r="F165" s="144" t="s">
        <v>253</v>
      </c>
      <c r="G165" s="144" t="s">
        <v>261</v>
      </c>
      <c r="H165" s="14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1</v>
      </c>
    </row>
    <row r="166" spans="1:65">
      <c r="A166" s="29"/>
      <c r="B166" s="19"/>
      <c r="C166" s="9"/>
      <c r="D166" s="10" t="s">
        <v>101</v>
      </c>
      <c r="E166" s="11" t="s">
        <v>101</v>
      </c>
      <c r="F166" s="11" t="s">
        <v>101</v>
      </c>
      <c r="G166" s="11" t="s">
        <v>101</v>
      </c>
      <c r="H166" s="14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3</v>
      </c>
    </row>
    <row r="167" spans="1:65">
      <c r="A167" s="29"/>
      <c r="B167" s="19"/>
      <c r="C167" s="9"/>
      <c r="D167" s="25"/>
      <c r="E167" s="25"/>
      <c r="F167" s="25"/>
      <c r="G167" s="25"/>
      <c r="H167" s="14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3</v>
      </c>
    </row>
    <row r="168" spans="1:65">
      <c r="A168" s="29"/>
      <c r="B168" s="18">
        <v>1</v>
      </c>
      <c r="C168" s="14">
        <v>1</v>
      </c>
      <c r="D168" s="226" t="s">
        <v>316</v>
      </c>
      <c r="E168" s="226">
        <v>0.56799999999999995</v>
      </c>
      <c r="F168" s="226" t="s">
        <v>273</v>
      </c>
      <c r="G168" s="226">
        <v>0.56000000000000005</v>
      </c>
      <c r="H168" s="227"/>
      <c r="I168" s="228"/>
      <c r="J168" s="228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  <c r="AH168" s="228"/>
      <c r="AI168" s="228"/>
      <c r="AJ168" s="228"/>
      <c r="AK168" s="228"/>
      <c r="AL168" s="228"/>
      <c r="AM168" s="228"/>
      <c r="AN168" s="228"/>
      <c r="AO168" s="228"/>
      <c r="AP168" s="228"/>
      <c r="AQ168" s="228"/>
      <c r="AR168" s="228"/>
      <c r="AS168" s="228"/>
      <c r="AT168" s="228"/>
      <c r="AU168" s="228"/>
      <c r="AV168" s="228"/>
      <c r="AW168" s="228"/>
      <c r="AX168" s="228"/>
      <c r="AY168" s="228"/>
      <c r="AZ168" s="228"/>
      <c r="BA168" s="228"/>
      <c r="BB168" s="228"/>
      <c r="BC168" s="228"/>
      <c r="BD168" s="228"/>
      <c r="BE168" s="228"/>
      <c r="BF168" s="228"/>
      <c r="BG168" s="228"/>
      <c r="BH168" s="228"/>
      <c r="BI168" s="228"/>
      <c r="BJ168" s="228"/>
      <c r="BK168" s="228"/>
      <c r="BL168" s="228"/>
      <c r="BM168" s="229">
        <v>1</v>
      </c>
    </row>
    <row r="169" spans="1:65">
      <c r="A169" s="29"/>
      <c r="B169" s="19">
        <v>1</v>
      </c>
      <c r="C169" s="9">
        <v>2</v>
      </c>
      <c r="D169" s="23" t="s">
        <v>316</v>
      </c>
      <c r="E169" s="23">
        <v>0.57399999999999995</v>
      </c>
      <c r="F169" s="23" t="s">
        <v>273</v>
      </c>
      <c r="G169" s="23">
        <v>0.56000000000000005</v>
      </c>
      <c r="H169" s="227"/>
      <c r="I169" s="228"/>
      <c r="J169" s="228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  <c r="AH169" s="228"/>
      <c r="AI169" s="228"/>
      <c r="AJ169" s="228"/>
      <c r="AK169" s="228"/>
      <c r="AL169" s="228"/>
      <c r="AM169" s="228"/>
      <c r="AN169" s="228"/>
      <c r="AO169" s="228"/>
      <c r="AP169" s="228"/>
      <c r="AQ169" s="228"/>
      <c r="AR169" s="228"/>
      <c r="AS169" s="228"/>
      <c r="AT169" s="228"/>
      <c r="AU169" s="228"/>
      <c r="AV169" s="228"/>
      <c r="AW169" s="228"/>
      <c r="AX169" s="228"/>
      <c r="AY169" s="228"/>
      <c r="AZ169" s="228"/>
      <c r="BA169" s="228"/>
      <c r="BB169" s="228"/>
      <c r="BC169" s="228"/>
      <c r="BD169" s="228"/>
      <c r="BE169" s="228"/>
      <c r="BF169" s="228"/>
      <c r="BG169" s="228"/>
      <c r="BH169" s="228"/>
      <c r="BI169" s="228"/>
      <c r="BJ169" s="228"/>
      <c r="BK169" s="228"/>
      <c r="BL169" s="228"/>
      <c r="BM169" s="229">
        <v>18</v>
      </c>
    </row>
    <row r="170" spans="1:65">
      <c r="A170" s="29"/>
      <c r="B170" s="19">
        <v>1</v>
      </c>
      <c r="C170" s="9">
        <v>3</v>
      </c>
      <c r="D170" s="23" t="s">
        <v>316</v>
      </c>
      <c r="E170" s="23">
        <v>0.56799999999999995</v>
      </c>
      <c r="F170" s="23" t="s">
        <v>273</v>
      </c>
      <c r="G170" s="23">
        <v>0.56000000000000005</v>
      </c>
      <c r="H170" s="227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28"/>
      <c r="AW170" s="228"/>
      <c r="AX170" s="228"/>
      <c r="AY170" s="228"/>
      <c r="AZ170" s="228"/>
      <c r="BA170" s="228"/>
      <c r="BB170" s="228"/>
      <c r="BC170" s="228"/>
      <c r="BD170" s="228"/>
      <c r="BE170" s="228"/>
      <c r="BF170" s="228"/>
      <c r="BG170" s="228"/>
      <c r="BH170" s="228"/>
      <c r="BI170" s="228"/>
      <c r="BJ170" s="228"/>
      <c r="BK170" s="228"/>
      <c r="BL170" s="228"/>
      <c r="BM170" s="229">
        <v>16</v>
      </c>
    </row>
    <row r="171" spans="1:65">
      <c r="A171" s="29"/>
      <c r="B171" s="19">
        <v>1</v>
      </c>
      <c r="C171" s="9">
        <v>4</v>
      </c>
      <c r="D171" s="23" t="s">
        <v>316</v>
      </c>
      <c r="E171" s="23">
        <v>0.56699999999999995</v>
      </c>
      <c r="F171" s="23" t="s">
        <v>273</v>
      </c>
      <c r="G171" s="23">
        <v>0.56999999999999995</v>
      </c>
      <c r="H171" s="227"/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9">
        <v>0.56741666666666701</v>
      </c>
    </row>
    <row r="172" spans="1:65">
      <c r="A172" s="29"/>
      <c r="B172" s="19">
        <v>1</v>
      </c>
      <c r="C172" s="9">
        <v>5</v>
      </c>
      <c r="D172" s="23" t="s">
        <v>316</v>
      </c>
      <c r="E172" s="23">
        <v>0.57199999999999995</v>
      </c>
      <c r="F172" s="23" t="s">
        <v>273</v>
      </c>
      <c r="G172" s="23">
        <v>0.56999999999999995</v>
      </c>
      <c r="H172" s="227"/>
      <c r="I172" s="228"/>
      <c r="J172" s="22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  <c r="BI172" s="228"/>
      <c r="BJ172" s="228"/>
      <c r="BK172" s="228"/>
      <c r="BL172" s="228"/>
      <c r="BM172" s="229">
        <v>24</v>
      </c>
    </row>
    <row r="173" spans="1:65">
      <c r="A173" s="29"/>
      <c r="B173" s="19">
        <v>1</v>
      </c>
      <c r="C173" s="9">
        <v>6</v>
      </c>
      <c r="D173" s="23" t="s">
        <v>316</v>
      </c>
      <c r="E173" s="23">
        <v>0.56999999999999995</v>
      </c>
      <c r="F173" s="23" t="s">
        <v>273</v>
      </c>
      <c r="G173" s="23">
        <v>0.56999999999999995</v>
      </c>
      <c r="H173" s="227"/>
      <c r="I173" s="228"/>
      <c r="J173" s="22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  <c r="BI173" s="228"/>
      <c r="BJ173" s="228"/>
      <c r="BK173" s="228"/>
      <c r="BL173" s="228"/>
      <c r="BM173" s="54"/>
    </row>
    <row r="174" spans="1:65">
      <c r="A174" s="29"/>
      <c r="B174" s="20" t="s">
        <v>268</v>
      </c>
      <c r="C174" s="12"/>
      <c r="D174" s="230" t="s">
        <v>632</v>
      </c>
      <c r="E174" s="230">
        <v>0.5698333333333333</v>
      </c>
      <c r="F174" s="230" t="s">
        <v>632</v>
      </c>
      <c r="G174" s="230">
        <v>0.56499999999999995</v>
      </c>
      <c r="H174" s="227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  <c r="BI174" s="228"/>
      <c r="BJ174" s="228"/>
      <c r="BK174" s="228"/>
      <c r="BL174" s="228"/>
      <c r="BM174" s="54"/>
    </row>
    <row r="175" spans="1:65">
      <c r="A175" s="29"/>
      <c r="B175" s="3" t="s">
        <v>269</v>
      </c>
      <c r="C175" s="28"/>
      <c r="D175" s="23" t="s">
        <v>632</v>
      </c>
      <c r="E175" s="23">
        <v>0.56899999999999995</v>
      </c>
      <c r="F175" s="23" t="s">
        <v>632</v>
      </c>
      <c r="G175" s="23">
        <v>0.56499999999999995</v>
      </c>
      <c r="H175" s="227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  <c r="BI175" s="228"/>
      <c r="BJ175" s="228"/>
      <c r="BK175" s="228"/>
      <c r="BL175" s="228"/>
      <c r="BM175" s="54"/>
    </row>
    <row r="176" spans="1:65">
      <c r="A176" s="29"/>
      <c r="B176" s="3" t="s">
        <v>270</v>
      </c>
      <c r="C176" s="28"/>
      <c r="D176" s="23" t="s">
        <v>632</v>
      </c>
      <c r="E176" s="23">
        <v>2.7141603981096401E-3</v>
      </c>
      <c r="F176" s="23" t="s">
        <v>632</v>
      </c>
      <c r="G176" s="23">
        <v>5.4772255750516049E-3</v>
      </c>
      <c r="H176" s="227"/>
      <c r="I176" s="228"/>
      <c r="J176" s="22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  <c r="BI176" s="228"/>
      <c r="BJ176" s="228"/>
      <c r="BK176" s="228"/>
      <c r="BL176" s="228"/>
      <c r="BM176" s="54"/>
    </row>
    <row r="177" spans="1:65">
      <c r="A177" s="29"/>
      <c r="B177" s="3" t="s">
        <v>86</v>
      </c>
      <c r="C177" s="28"/>
      <c r="D177" s="13" t="s">
        <v>632</v>
      </c>
      <c r="E177" s="13">
        <v>4.7630776217191693E-3</v>
      </c>
      <c r="F177" s="13" t="s">
        <v>632</v>
      </c>
      <c r="G177" s="13">
        <v>9.6942045576134603E-3</v>
      </c>
      <c r="H177" s="145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9"/>
      <c r="B178" s="3" t="s">
        <v>271</v>
      </c>
      <c r="C178" s="28"/>
      <c r="D178" s="13" t="s">
        <v>632</v>
      </c>
      <c r="E178" s="13">
        <v>4.259068879423733E-3</v>
      </c>
      <c r="F178" s="13" t="s">
        <v>632</v>
      </c>
      <c r="G178" s="13">
        <v>-4.2590688794249543E-3</v>
      </c>
      <c r="H178" s="14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45" t="s">
        <v>272</v>
      </c>
      <c r="C179" s="46"/>
      <c r="D179" s="44" t="s">
        <v>273</v>
      </c>
      <c r="E179" s="44">
        <v>0.67</v>
      </c>
      <c r="F179" s="44" t="s">
        <v>273</v>
      </c>
      <c r="G179" s="44">
        <v>0.67</v>
      </c>
      <c r="H179" s="14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30"/>
      <c r="C180" s="20"/>
      <c r="D180" s="20"/>
      <c r="E180" s="20"/>
      <c r="F180" s="20"/>
      <c r="G180" s="20"/>
      <c r="BM180" s="53"/>
    </row>
    <row r="181" spans="1:65" ht="15">
      <c r="B181" s="8" t="s">
        <v>617</v>
      </c>
      <c r="BM181" s="27" t="s">
        <v>274</v>
      </c>
    </row>
    <row r="182" spans="1:65" ht="15">
      <c r="A182" s="24" t="s">
        <v>114</v>
      </c>
      <c r="B182" s="18" t="s">
        <v>117</v>
      </c>
      <c r="C182" s="15" t="s">
        <v>118</v>
      </c>
      <c r="D182" s="16" t="s">
        <v>240</v>
      </c>
      <c r="E182" s="17" t="s">
        <v>240</v>
      </c>
      <c r="F182" s="17" t="s">
        <v>240</v>
      </c>
      <c r="G182" s="17" t="s">
        <v>240</v>
      </c>
      <c r="H182" s="17" t="s">
        <v>240</v>
      </c>
      <c r="I182" s="145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241</v>
      </c>
      <c r="C183" s="9" t="s">
        <v>241</v>
      </c>
      <c r="D183" s="143" t="s">
        <v>251</v>
      </c>
      <c r="E183" s="144" t="s">
        <v>252</v>
      </c>
      <c r="F183" s="144" t="s">
        <v>253</v>
      </c>
      <c r="G183" s="144" t="s">
        <v>284</v>
      </c>
      <c r="H183" s="144" t="s">
        <v>261</v>
      </c>
      <c r="I183" s="145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1</v>
      </c>
    </row>
    <row r="184" spans="1:65">
      <c r="A184" s="29"/>
      <c r="B184" s="19"/>
      <c r="C184" s="9"/>
      <c r="D184" s="10" t="s">
        <v>101</v>
      </c>
      <c r="E184" s="11" t="s">
        <v>101</v>
      </c>
      <c r="F184" s="11" t="s">
        <v>101</v>
      </c>
      <c r="G184" s="11" t="s">
        <v>101</v>
      </c>
      <c r="H184" s="11" t="s">
        <v>101</v>
      </c>
      <c r="I184" s="145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2</v>
      </c>
    </row>
    <row r="185" spans="1:65">
      <c r="A185" s="29"/>
      <c r="B185" s="19"/>
      <c r="C185" s="9"/>
      <c r="D185" s="25"/>
      <c r="E185" s="25"/>
      <c r="F185" s="25"/>
      <c r="G185" s="25"/>
      <c r="H185" s="25"/>
      <c r="I185" s="145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8">
        <v>1</v>
      </c>
      <c r="C186" s="14">
        <v>1</v>
      </c>
      <c r="D186" s="21" t="s">
        <v>316</v>
      </c>
      <c r="E186" s="21">
        <v>14.85</v>
      </c>
      <c r="F186" s="21" t="s">
        <v>273</v>
      </c>
      <c r="G186" s="21">
        <v>14.64</v>
      </c>
      <c r="H186" s="21">
        <v>14.400000000000002</v>
      </c>
      <c r="I186" s="145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>
        <v>1</v>
      </c>
      <c r="C187" s="9">
        <v>2</v>
      </c>
      <c r="D187" s="11" t="s">
        <v>316</v>
      </c>
      <c r="E187" s="11">
        <v>14.85</v>
      </c>
      <c r="F187" s="11" t="s">
        <v>273</v>
      </c>
      <c r="G187" s="11">
        <v>14.7</v>
      </c>
      <c r="H187" s="11">
        <v>14.400000000000002</v>
      </c>
      <c r="I187" s="145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19</v>
      </c>
    </row>
    <row r="188" spans="1:65">
      <c r="A188" s="29"/>
      <c r="B188" s="19">
        <v>1</v>
      </c>
      <c r="C188" s="9">
        <v>3</v>
      </c>
      <c r="D188" s="11" t="s">
        <v>316</v>
      </c>
      <c r="E188" s="11">
        <v>14.85</v>
      </c>
      <c r="F188" s="11" t="s">
        <v>273</v>
      </c>
      <c r="G188" s="11">
        <v>14.62</v>
      </c>
      <c r="H188" s="11">
        <v>14.400000000000002</v>
      </c>
      <c r="I188" s="145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4</v>
      </c>
      <c r="D189" s="11" t="s">
        <v>316</v>
      </c>
      <c r="E189" s="11">
        <v>14.75</v>
      </c>
      <c r="F189" s="11" t="s">
        <v>273</v>
      </c>
      <c r="G189" s="11">
        <v>14.6</v>
      </c>
      <c r="H189" s="11">
        <v>14.400000000000002</v>
      </c>
      <c r="I189" s="145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14.6133333333333</v>
      </c>
    </row>
    <row r="190" spans="1:65">
      <c r="A190" s="29"/>
      <c r="B190" s="19">
        <v>1</v>
      </c>
      <c r="C190" s="9">
        <v>5</v>
      </c>
      <c r="D190" s="11" t="s">
        <v>316</v>
      </c>
      <c r="E190" s="11">
        <v>14.800000000000002</v>
      </c>
      <c r="F190" s="11" t="s">
        <v>273</v>
      </c>
      <c r="G190" s="11"/>
      <c r="H190" s="11">
        <v>14.400000000000002</v>
      </c>
      <c r="I190" s="145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25</v>
      </c>
    </row>
    <row r="191" spans="1:65">
      <c r="A191" s="29"/>
      <c r="B191" s="19">
        <v>1</v>
      </c>
      <c r="C191" s="9">
        <v>6</v>
      </c>
      <c r="D191" s="11" t="s">
        <v>316</v>
      </c>
      <c r="E191" s="11">
        <v>14.800000000000002</v>
      </c>
      <c r="F191" s="11" t="s">
        <v>273</v>
      </c>
      <c r="G191" s="11"/>
      <c r="H191" s="11">
        <v>14.3</v>
      </c>
      <c r="I191" s="145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3"/>
    </row>
    <row r="192" spans="1:65">
      <c r="A192" s="29"/>
      <c r="B192" s="20" t="s">
        <v>268</v>
      </c>
      <c r="C192" s="12"/>
      <c r="D192" s="22" t="s">
        <v>632</v>
      </c>
      <c r="E192" s="22">
        <v>14.816666666666665</v>
      </c>
      <c r="F192" s="22" t="s">
        <v>632</v>
      </c>
      <c r="G192" s="22">
        <v>14.64</v>
      </c>
      <c r="H192" s="22">
        <v>14.383333333333335</v>
      </c>
      <c r="I192" s="145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9"/>
      <c r="B193" s="3" t="s">
        <v>269</v>
      </c>
      <c r="C193" s="28"/>
      <c r="D193" s="11" t="s">
        <v>632</v>
      </c>
      <c r="E193" s="11">
        <v>14.825000000000001</v>
      </c>
      <c r="F193" s="11" t="s">
        <v>632</v>
      </c>
      <c r="G193" s="11">
        <v>14.629999999999999</v>
      </c>
      <c r="H193" s="11">
        <v>14.400000000000002</v>
      </c>
      <c r="I193" s="145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270</v>
      </c>
      <c r="C194" s="28"/>
      <c r="D194" s="23" t="s">
        <v>632</v>
      </c>
      <c r="E194" s="23">
        <v>4.0824829046385722E-2</v>
      </c>
      <c r="F194" s="23" t="s">
        <v>632</v>
      </c>
      <c r="G194" s="23">
        <v>4.3204937989385635E-2</v>
      </c>
      <c r="H194" s="23">
        <v>4.0824829046386887E-2</v>
      </c>
      <c r="I194" s="145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3" t="s">
        <v>86</v>
      </c>
      <c r="C195" s="28"/>
      <c r="D195" s="13" t="s">
        <v>632</v>
      </c>
      <c r="E195" s="13">
        <v>2.755331544188013E-3</v>
      </c>
      <c r="F195" s="13" t="s">
        <v>632</v>
      </c>
      <c r="G195" s="13">
        <v>2.9511569664880896E-3</v>
      </c>
      <c r="H195" s="13">
        <v>2.8383426915216839E-3</v>
      </c>
      <c r="I195" s="145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9"/>
      <c r="B196" s="3" t="s">
        <v>271</v>
      </c>
      <c r="C196" s="28"/>
      <c r="D196" s="13" t="s">
        <v>632</v>
      </c>
      <c r="E196" s="13">
        <v>1.3914233576644452E-2</v>
      </c>
      <c r="F196" s="13" t="s">
        <v>632</v>
      </c>
      <c r="G196" s="13">
        <v>1.8248175182504767E-3</v>
      </c>
      <c r="H196" s="13">
        <v>-1.5739051094888157E-2</v>
      </c>
      <c r="I196" s="145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45" t="s">
        <v>272</v>
      </c>
      <c r="C197" s="46"/>
      <c r="D197" s="44" t="s">
        <v>273</v>
      </c>
      <c r="E197" s="44">
        <v>0.67</v>
      </c>
      <c r="F197" s="44" t="s">
        <v>273</v>
      </c>
      <c r="G197" s="44">
        <v>0</v>
      </c>
      <c r="H197" s="44">
        <v>0.98</v>
      </c>
      <c r="I197" s="145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30"/>
      <c r="C198" s="20"/>
      <c r="D198" s="20"/>
      <c r="E198" s="20"/>
      <c r="F198" s="20"/>
      <c r="G198" s="20"/>
      <c r="H198" s="20"/>
      <c r="BM198" s="53"/>
    </row>
    <row r="199" spans="1:65" ht="15">
      <c r="B199" s="8" t="s">
        <v>618</v>
      </c>
      <c r="BM199" s="27" t="s">
        <v>274</v>
      </c>
    </row>
    <row r="200" spans="1:65" ht="15">
      <c r="A200" s="24" t="s">
        <v>115</v>
      </c>
      <c r="B200" s="18" t="s">
        <v>117</v>
      </c>
      <c r="C200" s="15" t="s">
        <v>118</v>
      </c>
      <c r="D200" s="16" t="s">
        <v>240</v>
      </c>
      <c r="E200" s="17" t="s">
        <v>240</v>
      </c>
      <c r="F200" s="17" t="s">
        <v>240</v>
      </c>
      <c r="G200" s="17" t="s">
        <v>240</v>
      </c>
      <c r="H200" s="145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241</v>
      </c>
      <c r="C201" s="9" t="s">
        <v>241</v>
      </c>
      <c r="D201" s="143" t="s">
        <v>251</v>
      </c>
      <c r="E201" s="144" t="s">
        <v>252</v>
      </c>
      <c r="F201" s="144" t="s">
        <v>253</v>
      </c>
      <c r="G201" s="144" t="s">
        <v>261</v>
      </c>
      <c r="H201" s="145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1</v>
      </c>
    </row>
    <row r="202" spans="1:65">
      <c r="A202" s="29"/>
      <c r="B202" s="19"/>
      <c r="C202" s="9"/>
      <c r="D202" s="10" t="s">
        <v>101</v>
      </c>
      <c r="E202" s="11" t="s">
        <v>101</v>
      </c>
      <c r="F202" s="11" t="s">
        <v>101</v>
      </c>
      <c r="G202" s="11" t="s">
        <v>101</v>
      </c>
      <c r="H202" s="145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</v>
      </c>
    </row>
    <row r="203" spans="1:65">
      <c r="A203" s="29"/>
      <c r="B203" s="19"/>
      <c r="C203" s="9"/>
      <c r="D203" s="25"/>
      <c r="E203" s="25"/>
      <c r="F203" s="25"/>
      <c r="G203" s="25"/>
      <c r="H203" s="145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8">
        <v>1</v>
      </c>
      <c r="C204" s="14">
        <v>1</v>
      </c>
      <c r="D204" s="226" t="s">
        <v>316</v>
      </c>
      <c r="E204" s="226">
        <v>0.1666</v>
      </c>
      <c r="F204" s="226" t="s">
        <v>273</v>
      </c>
      <c r="G204" s="226">
        <v>0.157</v>
      </c>
      <c r="H204" s="227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  <c r="AH204" s="228"/>
      <c r="AI204" s="228"/>
      <c r="AJ204" s="228"/>
      <c r="AK204" s="228"/>
      <c r="AL204" s="228"/>
      <c r="AM204" s="228"/>
      <c r="AN204" s="228"/>
      <c r="AO204" s="228"/>
      <c r="AP204" s="228"/>
      <c r="AQ204" s="228"/>
      <c r="AR204" s="228"/>
      <c r="AS204" s="228"/>
      <c r="AT204" s="228"/>
      <c r="AU204" s="228"/>
      <c r="AV204" s="228"/>
      <c r="AW204" s="228"/>
      <c r="AX204" s="228"/>
      <c r="AY204" s="228"/>
      <c r="AZ204" s="228"/>
      <c r="BA204" s="228"/>
      <c r="BB204" s="228"/>
      <c r="BC204" s="228"/>
      <c r="BD204" s="228"/>
      <c r="BE204" s="228"/>
      <c r="BF204" s="228"/>
      <c r="BG204" s="228"/>
      <c r="BH204" s="228"/>
      <c r="BI204" s="228"/>
      <c r="BJ204" s="228"/>
      <c r="BK204" s="228"/>
      <c r="BL204" s="228"/>
      <c r="BM204" s="229">
        <v>1</v>
      </c>
    </row>
    <row r="205" spans="1:65">
      <c r="A205" s="29"/>
      <c r="B205" s="19">
        <v>1</v>
      </c>
      <c r="C205" s="9">
        <v>2</v>
      </c>
      <c r="D205" s="23" t="s">
        <v>316</v>
      </c>
      <c r="E205" s="23">
        <v>0.16789999999999999</v>
      </c>
      <c r="F205" s="23" t="s">
        <v>273</v>
      </c>
      <c r="G205" s="23">
        <v>0.156</v>
      </c>
      <c r="H205" s="227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  <c r="AI205" s="228"/>
      <c r="AJ205" s="228"/>
      <c r="AK205" s="228"/>
      <c r="AL205" s="228"/>
      <c r="AM205" s="228"/>
      <c r="AN205" s="228"/>
      <c r="AO205" s="228"/>
      <c r="AP205" s="228"/>
      <c r="AQ205" s="228"/>
      <c r="AR205" s="228"/>
      <c r="AS205" s="228"/>
      <c r="AT205" s="228"/>
      <c r="AU205" s="228"/>
      <c r="AV205" s="228"/>
      <c r="AW205" s="228"/>
      <c r="AX205" s="228"/>
      <c r="AY205" s="228"/>
      <c r="AZ205" s="228"/>
      <c r="BA205" s="228"/>
      <c r="BB205" s="228"/>
      <c r="BC205" s="228"/>
      <c r="BD205" s="228"/>
      <c r="BE205" s="228"/>
      <c r="BF205" s="228"/>
      <c r="BG205" s="228"/>
      <c r="BH205" s="228"/>
      <c r="BI205" s="228"/>
      <c r="BJ205" s="228"/>
      <c r="BK205" s="228"/>
      <c r="BL205" s="228"/>
      <c r="BM205" s="229">
        <v>20</v>
      </c>
    </row>
    <row r="206" spans="1:65">
      <c r="A206" s="29"/>
      <c r="B206" s="19">
        <v>1</v>
      </c>
      <c r="C206" s="9">
        <v>3</v>
      </c>
      <c r="D206" s="23" t="s">
        <v>316</v>
      </c>
      <c r="E206" s="23">
        <v>0.1653</v>
      </c>
      <c r="F206" s="23" t="s">
        <v>273</v>
      </c>
      <c r="G206" s="23">
        <v>0.159</v>
      </c>
      <c r="H206" s="227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  <c r="AL206" s="228"/>
      <c r="AM206" s="228"/>
      <c r="AN206" s="228"/>
      <c r="AO206" s="228"/>
      <c r="AP206" s="228"/>
      <c r="AQ206" s="228"/>
      <c r="AR206" s="228"/>
      <c r="AS206" s="228"/>
      <c r="AT206" s="228"/>
      <c r="AU206" s="228"/>
      <c r="AV206" s="228"/>
      <c r="AW206" s="228"/>
      <c r="AX206" s="228"/>
      <c r="AY206" s="228"/>
      <c r="AZ206" s="228"/>
      <c r="BA206" s="228"/>
      <c r="BB206" s="228"/>
      <c r="BC206" s="228"/>
      <c r="BD206" s="228"/>
      <c r="BE206" s="228"/>
      <c r="BF206" s="228"/>
      <c r="BG206" s="228"/>
      <c r="BH206" s="228"/>
      <c r="BI206" s="228"/>
      <c r="BJ206" s="228"/>
      <c r="BK206" s="228"/>
      <c r="BL206" s="228"/>
      <c r="BM206" s="229">
        <v>16</v>
      </c>
    </row>
    <row r="207" spans="1:65">
      <c r="A207" s="29"/>
      <c r="B207" s="19">
        <v>1</v>
      </c>
      <c r="C207" s="9">
        <v>4</v>
      </c>
      <c r="D207" s="23" t="s">
        <v>316</v>
      </c>
      <c r="E207" s="23">
        <v>0.1653</v>
      </c>
      <c r="F207" s="23" t="s">
        <v>273</v>
      </c>
      <c r="G207" s="23">
        <v>0.158</v>
      </c>
      <c r="H207" s="227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U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228"/>
      <c r="BB207" s="228"/>
      <c r="BC207" s="228"/>
      <c r="BD207" s="228"/>
      <c r="BE207" s="228"/>
      <c r="BF207" s="228"/>
      <c r="BG207" s="228"/>
      <c r="BH207" s="228"/>
      <c r="BI207" s="228"/>
      <c r="BJ207" s="228"/>
      <c r="BK207" s="228"/>
      <c r="BL207" s="228"/>
      <c r="BM207" s="229">
        <v>0.16154468560983201</v>
      </c>
    </row>
    <row r="208" spans="1:65">
      <c r="A208" s="29"/>
      <c r="B208" s="19">
        <v>1</v>
      </c>
      <c r="C208" s="9">
        <v>5</v>
      </c>
      <c r="D208" s="23" t="s">
        <v>316</v>
      </c>
      <c r="E208" s="23">
        <v>0.1653</v>
      </c>
      <c r="F208" s="23" t="s">
        <v>273</v>
      </c>
      <c r="G208" s="23">
        <v>0.153</v>
      </c>
      <c r="H208" s="227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U208" s="228"/>
      <c r="V208" s="228"/>
      <c r="W208" s="228"/>
      <c r="X208" s="228"/>
      <c r="Y208" s="228"/>
      <c r="Z208" s="228"/>
      <c r="AA208" s="228"/>
      <c r="AB208" s="228"/>
      <c r="AC208" s="228"/>
      <c r="AD208" s="228"/>
      <c r="AE208" s="228"/>
      <c r="AF208" s="228"/>
      <c r="AG208" s="228"/>
      <c r="AH208" s="228"/>
      <c r="AI208" s="228"/>
      <c r="AJ208" s="228"/>
      <c r="AK208" s="228"/>
      <c r="AL208" s="228"/>
      <c r="AM208" s="228"/>
      <c r="AN208" s="228"/>
      <c r="AO208" s="228"/>
      <c r="AP208" s="228"/>
      <c r="AQ208" s="228"/>
      <c r="AR208" s="228"/>
      <c r="AS208" s="228"/>
      <c r="AT208" s="228"/>
      <c r="AU208" s="228"/>
      <c r="AV208" s="228"/>
      <c r="AW208" s="228"/>
      <c r="AX208" s="228"/>
      <c r="AY208" s="228"/>
      <c r="AZ208" s="228"/>
      <c r="BA208" s="228"/>
      <c r="BB208" s="228"/>
      <c r="BC208" s="228"/>
      <c r="BD208" s="228"/>
      <c r="BE208" s="228"/>
      <c r="BF208" s="228"/>
      <c r="BG208" s="228"/>
      <c r="BH208" s="228"/>
      <c r="BI208" s="228"/>
      <c r="BJ208" s="228"/>
      <c r="BK208" s="228"/>
      <c r="BL208" s="228"/>
      <c r="BM208" s="229">
        <v>26</v>
      </c>
    </row>
    <row r="209" spans="1:65">
      <c r="A209" s="29"/>
      <c r="B209" s="19">
        <v>1</v>
      </c>
      <c r="C209" s="9">
        <v>6</v>
      </c>
      <c r="D209" s="23" t="s">
        <v>316</v>
      </c>
      <c r="E209" s="23">
        <v>0.1653</v>
      </c>
      <c r="F209" s="23" t="s">
        <v>273</v>
      </c>
      <c r="G209" s="23">
        <v>0.16</v>
      </c>
      <c r="H209" s="227"/>
      <c r="I209" s="228"/>
      <c r="J209" s="228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U209" s="228"/>
      <c r="V209" s="228"/>
      <c r="W209" s="228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  <c r="AL209" s="228"/>
      <c r="AM209" s="228"/>
      <c r="AN209" s="228"/>
      <c r="AO209" s="228"/>
      <c r="AP209" s="228"/>
      <c r="AQ209" s="228"/>
      <c r="AR209" s="228"/>
      <c r="AS209" s="228"/>
      <c r="AT209" s="228"/>
      <c r="AU209" s="228"/>
      <c r="AV209" s="228"/>
      <c r="AW209" s="228"/>
      <c r="AX209" s="228"/>
      <c r="AY209" s="228"/>
      <c r="AZ209" s="228"/>
      <c r="BA209" s="228"/>
      <c r="BB209" s="228"/>
      <c r="BC209" s="228"/>
      <c r="BD209" s="228"/>
      <c r="BE209" s="228"/>
      <c r="BF209" s="228"/>
      <c r="BG209" s="228"/>
      <c r="BH209" s="228"/>
      <c r="BI209" s="228"/>
      <c r="BJ209" s="228"/>
      <c r="BK209" s="228"/>
      <c r="BL209" s="228"/>
      <c r="BM209" s="54"/>
    </row>
    <row r="210" spans="1:65">
      <c r="A210" s="29"/>
      <c r="B210" s="20" t="s">
        <v>268</v>
      </c>
      <c r="C210" s="12"/>
      <c r="D210" s="230" t="s">
        <v>632</v>
      </c>
      <c r="E210" s="230">
        <v>0.16595000000000001</v>
      </c>
      <c r="F210" s="230" t="s">
        <v>632</v>
      </c>
      <c r="G210" s="230">
        <v>0.15716666666666668</v>
      </c>
      <c r="H210" s="227"/>
      <c r="I210" s="228"/>
      <c r="J210" s="228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U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  <c r="AL210" s="228"/>
      <c r="AM210" s="228"/>
      <c r="AN210" s="228"/>
      <c r="AO210" s="228"/>
      <c r="AP210" s="228"/>
      <c r="AQ210" s="228"/>
      <c r="AR210" s="228"/>
      <c r="AS210" s="228"/>
      <c r="AT210" s="228"/>
      <c r="AU210" s="228"/>
      <c r="AV210" s="228"/>
      <c r="AW210" s="228"/>
      <c r="AX210" s="228"/>
      <c r="AY210" s="228"/>
      <c r="AZ210" s="228"/>
      <c r="BA210" s="228"/>
      <c r="BB210" s="228"/>
      <c r="BC210" s="228"/>
      <c r="BD210" s="228"/>
      <c r="BE210" s="228"/>
      <c r="BF210" s="228"/>
      <c r="BG210" s="228"/>
      <c r="BH210" s="228"/>
      <c r="BI210" s="228"/>
      <c r="BJ210" s="228"/>
      <c r="BK210" s="228"/>
      <c r="BL210" s="228"/>
      <c r="BM210" s="54"/>
    </row>
    <row r="211" spans="1:65">
      <c r="A211" s="29"/>
      <c r="B211" s="3" t="s">
        <v>269</v>
      </c>
      <c r="C211" s="28"/>
      <c r="D211" s="23" t="s">
        <v>632</v>
      </c>
      <c r="E211" s="23">
        <v>0.1653</v>
      </c>
      <c r="F211" s="23" t="s">
        <v>632</v>
      </c>
      <c r="G211" s="23">
        <v>0.1575</v>
      </c>
      <c r="H211" s="227"/>
      <c r="I211" s="228"/>
      <c r="J211" s="228"/>
      <c r="K211" s="228"/>
      <c r="L211" s="228"/>
      <c r="M211" s="228"/>
      <c r="N211" s="228"/>
      <c r="O211" s="228"/>
      <c r="P211" s="228"/>
      <c r="Q211" s="228"/>
      <c r="R211" s="228"/>
      <c r="S211" s="228"/>
      <c r="T211" s="228"/>
      <c r="U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  <c r="AL211" s="228"/>
      <c r="AM211" s="228"/>
      <c r="AN211" s="228"/>
      <c r="AO211" s="228"/>
      <c r="AP211" s="228"/>
      <c r="AQ211" s="228"/>
      <c r="AR211" s="228"/>
      <c r="AS211" s="228"/>
      <c r="AT211" s="228"/>
      <c r="AU211" s="228"/>
      <c r="AV211" s="228"/>
      <c r="AW211" s="228"/>
      <c r="AX211" s="228"/>
      <c r="AY211" s="228"/>
      <c r="AZ211" s="228"/>
      <c r="BA211" s="228"/>
      <c r="BB211" s="228"/>
      <c r="BC211" s="228"/>
      <c r="BD211" s="228"/>
      <c r="BE211" s="228"/>
      <c r="BF211" s="228"/>
      <c r="BG211" s="228"/>
      <c r="BH211" s="228"/>
      <c r="BI211" s="228"/>
      <c r="BJ211" s="228"/>
      <c r="BK211" s="228"/>
      <c r="BL211" s="228"/>
      <c r="BM211" s="54"/>
    </row>
    <row r="212" spans="1:65">
      <c r="A212" s="29"/>
      <c r="B212" s="3" t="s">
        <v>270</v>
      </c>
      <c r="C212" s="28"/>
      <c r="D212" s="23" t="s">
        <v>632</v>
      </c>
      <c r="E212" s="23">
        <v>1.0876580344942944E-3</v>
      </c>
      <c r="F212" s="23" t="s">
        <v>632</v>
      </c>
      <c r="G212" s="23">
        <v>2.4832774042918924E-3</v>
      </c>
      <c r="H212" s="227"/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  <c r="AL212" s="228"/>
      <c r="AM212" s="228"/>
      <c r="AN212" s="228"/>
      <c r="AO212" s="228"/>
      <c r="AP212" s="228"/>
      <c r="AQ212" s="228"/>
      <c r="AR212" s="228"/>
      <c r="AS212" s="228"/>
      <c r="AT212" s="228"/>
      <c r="AU212" s="228"/>
      <c r="AV212" s="228"/>
      <c r="AW212" s="228"/>
      <c r="AX212" s="228"/>
      <c r="AY212" s="228"/>
      <c r="AZ212" s="228"/>
      <c r="BA212" s="228"/>
      <c r="BB212" s="228"/>
      <c r="BC212" s="228"/>
      <c r="BD212" s="228"/>
      <c r="BE212" s="228"/>
      <c r="BF212" s="228"/>
      <c r="BG212" s="228"/>
      <c r="BH212" s="228"/>
      <c r="BI212" s="228"/>
      <c r="BJ212" s="228"/>
      <c r="BK212" s="228"/>
      <c r="BL212" s="228"/>
      <c r="BM212" s="54"/>
    </row>
    <row r="213" spans="1:65">
      <c r="A213" s="29"/>
      <c r="B213" s="3" t="s">
        <v>86</v>
      </c>
      <c r="C213" s="28"/>
      <c r="D213" s="13" t="s">
        <v>632</v>
      </c>
      <c r="E213" s="13">
        <v>6.5541309701373568E-3</v>
      </c>
      <c r="F213" s="13" t="s">
        <v>632</v>
      </c>
      <c r="G213" s="13">
        <v>1.5800280409068244E-2</v>
      </c>
      <c r="H213" s="145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9"/>
      <c r="B214" s="3" t="s">
        <v>271</v>
      </c>
      <c r="C214" s="28"/>
      <c r="D214" s="13" t="s">
        <v>632</v>
      </c>
      <c r="E214" s="13">
        <v>2.7269943133925612E-2</v>
      </c>
      <c r="F214" s="13" t="s">
        <v>632</v>
      </c>
      <c r="G214" s="13">
        <v>-2.7100977829374484E-2</v>
      </c>
      <c r="H214" s="145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9"/>
      <c r="B215" s="45" t="s">
        <v>272</v>
      </c>
      <c r="C215" s="46"/>
      <c r="D215" s="44" t="s">
        <v>273</v>
      </c>
      <c r="E215" s="44">
        <v>0.67</v>
      </c>
      <c r="F215" s="44" t="s">
        <v>273</v>
      </c>
      <c r="G215" s="44">
        <v>0.67</v>
      </c>
      <c r="H215" s="145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30"/>
      <c r="C216" s="20"/>
      <c r="D216" s="20"/>
      <c r="E216" s="20"/>
      <c r="F216" s="20"/>
      <c r="G216" s="20"/>
      <c r="BM216" s="53"/>
    </row>
    <row r="217" spans="1:65" ht="19.5">
      <c r="B217" s="8" t="s">
        <v>619</v>
      </c>
      <c r="BM217" s="27" t="s">
        <v>274</v>
      </c>
    </row>
    <row r="218" spans="1:65" ht="19.5">
      <c r="A218" s="24" t="s">
        <v>326</v>
      </c>
      <c r="B218" s="18" t="s">
        <v>117</v>
      </c>
      <c r="C218" s="15" t="s">
        <v>118</v>
      </c>
      <c r="D218" s="16" t="s">
        <v>240</v>
      </c>
      <c r="E218" s="17" t="s">
        <v>240</v>
      </c>
      <c r="F218" s="17" t="s">
        <v>240</v>
      </c>
      <c r="G218" s="145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241</v>
      </c>
      <c r="C219" s="9" t="s">
        <v>241</v>
      </c>
      <c r="D219" s="143" t="s">
        <v>252</v>
      </c>
      <c r="E219" s="144" t="s">
        <v>253</v>
      </c>
      <c r="F219" s="144" t="s">
        <v>261</v>
      </c>
      <c r="G219" s="145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1</v>
      </c>
    </row>
    <row r="220" spans="1:65">
      <c r="A220" s="29"/>
      <c r="B220" s="19"/>
      <c r="C220" s="9"/>
      <c r="D220" s="10" t="s">
        <v>101</v>
      </c>
      <c r="E220" s="11" t="s">
        <v>101</v>
      </c>
      <c r="F220" s="11" t="s">
        <v>101</v>
      </c>
      <c r="G220" s="145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5"/>
      <c r="E221" s="25"/>
      <c r="F221" s="25"/>
      <c r="G221" s="145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1.2649999999999999</v>
      </c>
      <c r="E222" s="21" t="s">
        <v>273</v>
      </c>
      <c r="F222" s="21">
        <v>1.24</v>
      </c>
      <c r="G222" s="145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1.2849999999999999</v>
      </c>
      <c r="E223" s="11" t="s">
        <v>273</v>
      </c>
      <c r="F223" s="11">
        <v>1.23</v>
      </c>
      <c r="G223" s="14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12</v>
      </c>
    </row>
    <row r="224" spans="1:65">
      <c r="A224" s="29"/>
      <c r="B224" s="19">
        <v>1</v>
      </c>
      <c r="C224" s="9">
        <v>3</v>
      </c>
      <c r="D224" s="11">
        <v>1.2749999999999999</v>
      </c>
      <c r="E224" s="11" t="s">
        <v>273</v>
      </c>
      <c r="F224" s="11">
        <v>1.23</v>
      </c>
      <c r="G224" s="145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1.2749999999999999</v>
      </c>
      <c r="E225" s="11" t="s">
        <v>273</v>
      </c>
      <c r="F225" s="11">
        <v>1.22</v>
      </c>
      <c r="G225" s="14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1.2524999999999999</v>
      </c>
    </row>
    <row r="226" spans="1:65">
      <c r="A226" s="29"/>
      <c r="B226" s="19">
        <v>1</v>
      </c>
      <c r="C226" s="9">
        <v>5</v>
      </c>
      <c r="D226" s="11">
        <v>1.2649999999999999</v>
      </c>
      <c r="E226" s="11" t="s">
        <v>273</v>
      </c>
      <c r="F226" s="11">
        <v>1.23</v>
      </c>
      <c r="G226" s="145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27</v>
      </c>
    </row>
    <row r="227" spans="1:65">
      <c r="A227" s="29"/>
      <c r="B227" s="19">
        <v>1</v>
      </c>
      <c r="C227" s="9">
        <v>6</v>
      </c>
      <c r="D227" s="11">
        <v>1.2749999999999999</v>
      </c>
      <c r="E227" s="11" t="s">
        <v>273</v>
      </c>
      <c r="F227" s="11">
        <v>1.24</v>
      </c>
      <c r="G227" s="145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9"/>
      <c r="B228" s="20" t="s">
        <v>268</v>
      </c>
      <c r="C228" s="12"/>
      <c r="D228" s="22">
        <v>1.2733333333333332</v>
      </c>
      <c r="E228" s="22" t="s">
        <v>632</v>
      </c>
      <c r="F228" s="22">
        <v>1.2316666666666667</v>
      </c>
      <c r="G228" s="145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9"/>
      <c r="B229" s="3" t="s">
        <v>269</v>
      </c>
      <c r="C229" s="28"/>
      <c r="D229" s="11">
        <v>1.2749999999999999</v>
      </c>
      <c r="E229" s="11" t="s">
        <v>632</v>
      </c>
      <c r="F229" s="11">
        <v>1.23</v>
      </c>
      <c r="G229" s="145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3" t="s">
        <v>270</v>
      </c>
      <c r="C230" s="28"/>
      <c r="D230" s="23">
        <v>7.5277265270908165E-3</v>
      </c>
      <c r="E230" s="23" t="s">
        <v>632</v>
      </c>
      <c r="F230" s="23">
        <v>7.5277265270908165E-3</v>
      </c>
      <c r="G230" s="145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86</v>
      </c>
      <c r="C231" s="28"/>
      <c r="D231" s="13">
        <v>5.9118271155163488E-3</v>
      </c>
      <c r="E231" s="13" t="s">
        <v>632</v>
      </c>
      <c r="F231" s="13">
        <v>6.1118212669208256E-3</v>
      </c>
      <c r="G231" s="145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271</v>
      </c>
      <c r="C232" s="28"/>
      <c r="D232" s="13">
        <v>1.6633399866932796E-2</v>
      </c>
      <c r="E232" s="13" t="s">
        <v>632</v>
      </c>
      <c r="F232" s="13">
        <v>-1.6633399866932796E-2</v>
      </c>
      <c r="G232" s="145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45" t="s">
        <v>272</v>
      </c>
      <c r="C233" s="46"/>
      <c r="D233" s="44">
        <v>0.67</v>
      </c>
      <c r="E233" s="44" t="s">
        <v>273</v>
      </c>
      <c r="F233" s="44">
        <v>0.67</v>
      </c>
      <c r="G233" s="145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30"/>
      <c r="C234" s="20"/>
      <c r="D234" s="20"/>
      <c r="E234" s="20"/>
      <c r="F234" s="20"/>
      <c r="BM234" s="53"/>
    </row>
    <row r="235" spans="1:65" ht="15">
      <c r="B235" s="8" t="s">
        <v>620</v>
      </c>
      <c r="BM235" s="27" t="s">
        <v>274</v>
      </c>
    </row>
    <row r="236" spans="1:65" ht="15">
      <c r="A236" s="24" t="s">
        <v>34</v>
      </c>
      <c r="B236" s="18" t="s">
        <v>117</v>
      </c>
      <c r="C236" s="15" t="s">
        <v>118</v>
      </c>
      <c r="D236" s="16" t="s">
        <v>240</v>
      </c>
      <c r="E236" s="17" t="s">
        <v>240</v>
      </c>
      <c r="F236" s="17" t="s">
        <v>240</v>
      </c>
      <c r="G236" s="17" t="s">
        <v>240</v>
      </c>
      <c r="H236" s="17" t="s">
        <v>240</v>
      </c>
      <c r="I236" s="145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241</v>
      </c>
      <c r="C237" s="9" t="s">
        <v>241</v>
      </c>
      <c r="D237" s="143" t="s">
        <v>251</v>
      </c>
      <c r="E237" s="144" t="s">
        <v>252</v>
      </c>
      <c r="F237" s="144" t="s">
        <v>253</v>
      </c>
      <c r="G237" s="144" t="s">
        <v>284</v>
      </c>
      <c r="H237" s="144" t="s">
        <v>261</v>
      </c>
      <c r="I237" s="145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1</v>
      </c>
    </row>
    <row r="238" spans="1:65">
      <c r="A238" s="29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45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3</v>
      </c>
    </row>
    <row r="239" spans="1:65">
      <c r="A239" s="29"/>
      <c r="B239" s="19"/>
      <c r="C239" s="9"/>
      <c r="D239" s="25"/>
      <c r="E239" s="25"/>
      <c r="F239" s="25"/>
      <c r="G239" s="25"/>
      <c r="H239" s="25"/>
      <c r="I239" s="145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3</v>
      </c>
    </row>
    <row r="240" spans="1:65">
      <c r="A240" s="29"/>
      <c r="B240" s="18">
        <v>1</v>
      </c>
      <c r="C240" s="14">
        <v>1</v>
      </c>
      <c r="D240" s="226" t="s">
        <v>316</v>
      </c>
      <c r="E240" s="226">
        <v>0.17899999999999999</v>
      </c>
      <c r="F240" s="226" t="s">
        <v>273</v>
      </c>
      <c r="G240" s="226">
        <v>0.16494400000000001</v>
      </c>
      <c r="H240" s="226">
        <v>0.192</v>
      </c>
      <c r="I240" s="227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228"/>
      <c r="BB240" s="228"/>
      <c r="BC240" s="228"/>
      <c r="BD240" s="228"/>
      <c r="BE240" s="228"/>
      <c r="BF240" s="228"/>
      <c r="BG240" s="228"/>
      <c r="BH240" s="228"/>
      <c r="BI240" s="228"/>
      <c r="BJ240" s="228"/>
      <c r="BK240" s="228"/>
      <c r="BL240" s="228"/>
      <c r="BM240" s="229">
        <v>1</v>
      </c>
    </row>
    <row r="241" spans="1:65">
      <c r="A241" s="29"/>
      <c r="B241" s="19">
        <v>1</v>
      </c>
      <c r="C241" s="9">
        <v>2</v>
      </c>
      <c r="D241" s="23" t="s">
        <v>316</v>
      </c>
      <c r="E241" s="23">
        <v>0.185</v>
      </c>
      <c r="F241" s="23" t="s">
        <v>273</v>
      </c>
      <c r="G241" s="23">
        <v>0.16456999999999999</v>
      </c>
      <c r="H241" s="23">
        <v>0.19</v>
      </c>
      <c r="I241" s="227"/>
      <c r="J241" s="228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  <c r="AL241" s="228"/>
      <c r="AM241" s="228"/>
      <c r="AN241" s="228"/>
      <c r="AO241" s="228"/>
      <c r="AP241" s="228"/>
      <c r="AQ241" s="228"/>
      <c r="AR241" s="228"/>
      <c r="AS241" s="228"/>
      <c r="AT241" s="228"/>
      <c r="AU241" s="228"/>
      <c r="AV241" s="228"/>
      <c r="AW241" s="228"/>
      <c r="AX241" s="228"/>
      <c r="AY241" s="228"/>
      <c r="AZ241" s="228"/>
      <c r="BA241" s="228"/>
      <c r="BB241" s="228"/>
      <c r="BC241" s="228"/>
      <c r="BD241" s="228"/>
      <c r="BE241" s="228"/>
      <c r="BF241" s="228"/>
      <c r="BG241" s="228"/>
      <c r="BH241" s="228"/>
      <c r="BI241" s="228"/>
      <c r="BJ241" s="228"/>
      <c r="BK241" s="228"/>
      <c r="BL241" s="228"/>
      <c r="BM241" s="229">
        <v>22</v>
      </c>
    </row>
    <row r="242" spans="1:65">
      <c r="A242" s="29"/>
      <c r="B242" s="19">
        <v>1</v>
      </c>
      <c r="C242" s="9">
        <v>3</v>
      </c>
      <c r="D242" s="23" t="s">
        <v>316</v>
      </c>
      <c r="E242" s="23">
        <v>0.183</v>
      </c>
      <c r="F242" s="23" t="s">
        <v>273</v>
      </c>
      <c r="G242" s="23">
        <v>0.18099999999999999</v>
      </c>
      <c r="H242" s="23">
        <v>0.192</v>
      </c>
      <c r="I242" s="227"/>
      <c r="J242" s="228"/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9">
        <v>16</v>
      </c>
    </row>
    <row r="243" spans="1:65">
      <c r="A243" s="29"/>
      <c r="B243" s="19">
        <v>1</v>
      </c>
      <c r="C243" s="9">
        <v>4</v>
      </c>
      <c r="D243" s="23" t="s">
        <v>316</v>
      </c>
      <c r="E243" s="23">
        <v>0.17899999999999999</v>
      </c>
      <c r="F243" s="23" t="s">
        <v>273</v>
      </c>
      <c r="G243" s="23">
        <v>0.18099999999999999</v>
      </c>
      <c r="H243" s="23">
        <v>0.191</v>
      </c>
      <c r="I243" s="227"/>
      <c r="J243" s="228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9">
        <v>0.18212616666666701</v>
      </c>
    </row>
    <row r="244" spans="1:65">
      <c r="A244" s="29"/>
      <c r="B244" s="19">
        <v>1</v>
      </c>
      <c r="C244" s="9">
        <v>5</v>
      </c>
      <c r="D244" s="23" t="s">
        <v>316</v>
      </c>
      <c r="E244" s="23">
        <v>0.186</v>
      </c>
      <c r="F244" s="23" t="s">
        <v>273</v>
      </c>
      <c r="G244" s="23"/>
      <c r="H244" s="23">
        <v>0.191</v>
      </c>
      <c r="I244" s="227"/>
      <c r="J244" s="228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9">
        <v>28</v>
      </c>
    </row>
    <row r="245" spans="1:65">
      <c r="A245" s="29"/>
      <c r="B245" s="19">
        <v>1</v>
      </c>
      <c r="C245" s="9">
        <v>6</v>
      </c>
      <c r="D245" s="23" t="s">
        <v>316</v>
      </c>
      <c r="E245" s="23">
        <v>0.17899999999999999</v>
      </c>
      <c r="F245" s="23" t="s">
        <v>273</v>
      </c>
      <c r="G245" s="23"/>
      <c r="H245" s="23">
        <v>0.19400000000000001</v>
      </c>
      <c r="I245" s="227"/>
      <c r="J245" s="228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54"/>
    </row>
    <row r="246" spans="1:65">
      <c r="A246" s="29"/>
      <c r="B246" s="20" t="s">
        <v>268</v>
      </c>
      <c r="C246" s="12"/>
      <c r="D246" s="230" t="s">
        <v>632</v>
      </c>
      <c r="E246" s="230">
        <v>0.18183333333333332</v>
      </c>
      <c r="F246" s="230" t="s">
        <v>632</v>
      </c>
      <c r="G246" s="230">
        <v>0.17287849999999999</v>
      </c>
      <c r="H246" s="230">
        <v>0.19166666666666668</v>
      </c>
      <c r="I246" s="227"/>
      <c r="J246" s="228"/>
      <c r="K246" s="22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  <c r="AL246" s="228"/>
      <c r="AM246" s="228"/>
      <c r="AN246" s="228"/>
      <c r="AO246" s="228"/>
      <c r="AP246" s="228"/>
      <c r="AQ246" s="228"/>
      <c r="AR246" s="228"/>
      <c r="AS246" s="228"/>
      <c r="AT246" s="228"/>
      <c r="AU246" s="228"/>
      <c r="AV246" s="228"/>
      <c r="AW246" s="228"/>
      <c r="AX246" s="228"/>
      <c r="AY246" s="228"/>
      <c r="AZ246" s="228"/>
      <c r="BA246" s="228"/>
      <c r="BB246" s="228"/>
      <c r="BC246" s="228"/>
      <c r="BD246" s="228"/>
      <c r="BE246" s="228"/>
      <c r="BF246" s="228"/>
      <c r="BG246" s="228"/>
      <c r="BH246" s="228"/>
      <c r="BI246" s="228"/>
      <c r="BJ246" s="228"/>
      <c r="BK246" s="228"/>
      <c r="BL246" s="228"/>
      <c r="BM246" s="54"/>
    </row>
    <row r="247" spans="1:65">
      <c r="A247" s="29"/>
      <c r="B247" s="3" t="s">
        <v>269</v>
      </c>
      <c r="C247" s="28"/>
      <c r="D247" s="23" t="s">
        <v>632</v>
      </c>
      <c r="E247" s="23">
        <v>0.18099999999999999</v>
      </c>
      <c r="F247" s="23" t="s">
        <v>632</v>
      </c>
      <c r="G247" s="23">
        <v>0.17297200000000001</v>
      </c>
      <c r="H247" s="23">
        <v>0.1915</v>
      </c>
      <c r="I247" s="227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  <c r="AL247" s="228"/>
      <c r="AM247" s="228"/>
      <c r="AN247" s="228"/>
      <c r="AO247" s="228"/>
      <c r="AP247" s="228"/>
      <c r="AQ247" s="228"/>
      <c r="AR247" s="228"/>
      <c r="AS247" s="228"/>
      <c r="AT247" s="228"/>
      <c r="AU247" s="228"/>
      <c r="AV247" s="228"/>
      <c r="AW247" s="228"/>
      <c r="AX247" s="228"/>
      <c r="AY247" s="228"/>
      <c r="AZ247" s="228"/>
      <c r="BA247" s="228"/>
      <c r="BB247" s="228"/>
      <c r="BC247" s="228"/>
      <c r="BD247" s="228"/>
      <c r="BE247" s="228"/>
      <c r="BF247" s="228"/>
      <c r="BG247" s="228"/>
      <c r="BH247" s="228"/>
      <c r="BI247" s="228"/>
      <c r="BJ247" s="228"/>
      <c r="BK247" s="228"/>
      <c r="BL247" s="228"/>
      <c r="BM247" s="54"/>
    </row>
    <row r="248" spans="1:65">
      <c r="A248" s="29"/>
      <c r="B248" s="3" t="s">
        <v>270</v>
      </c>
      <c r="C248" s="28"/>
      <c r="D248" s="23" t="s">
        <v>632</v>
      </c>
      <c r="E248" s="23">
        <v>3.2506409624359755E-3</v>
      </c>
      <c r="F248" s="23" t="s">
        <v>632</v>
      </c>
      <c r="G248" s="23">
        <v>9.3791432977644567E-3</v>
      </c>
      <c r="H248" s="23">
        <v>1.3662601021279476E-3</v>
      </c>
      <c r="I248" s="227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54"/>
    </row>
    <row r="249" spans="1:65">
      <c r="A249" s="29"/>
      <c r="B249" s="3" t="s">
        <v>86</v>
      </c>
      <c r="C249" s="28"/>
      <c r="D249" s="13" t="s">
        <v>632</v>
      </c>
      <c r="E249" s="13">
        <v>1.7877035540436164E-2</v>
      </c>
      <c r="F249" s="13" t="s">
        <v>632</v>
      </c>
      <c r="G249" s="13">
        <v>5.4252803545637295E-2</v>
      </c>
      <c r="H249" s="13">
        <v>7.1283135763197262E-3</v>
      </c>
      <c r="I249" s="145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271</v>
      </c>
      <c r="C250" s="28"/>
      <c r="D250" s="13" t="s">
        <v>632</v>
      </c>
      <c r="E250" s="13">
        <v>-1.6078597529021188E-3</v>
      </c>
      <c r="F250" s="13" t="s">
        <v>632</v>
      </c>
      <c r="G250" s="13">
        <v>-5.0776156089599067E-2</v>
      </c>
      <c r="H250" s="13">
        <v>5.2384015842495524E-2</v>
      </c>
      <c r="I250" s="145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272</v>
      </c>
      <c r="C251" s="46"/>
      <c r="D251" s="44" t="s">
        <v>273</v>
      </c>
      <c r="E251" s="44">
        <v>0</v>
      </c>
      <c r="F251" s="44" t="s">
        <v>273</v>
      </c>
      <c r="G251" s="44">
        <v>0.67</v>
      </c>
      <c r="H251" s="44">
        <v>0.74</v>
      </c>
      <c r="I251" s="145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E252" s="20"/>
      <c r="F252" s="20"/>
      <c r="G252" s="20"/>
      <c r="H252" s="20"/>
      <c r="BM252" s="53"/>
    </row>
    <row r="253" spans="1:65" ht="19.5">
      <c r="B253" s="8" t="s">
        <v>621</v>
      </c>
      <c r="BM253" s="27" t="s">
        <v>274</v>
      </c>
    </row>
    <row r="254" spans="1:65" ht="19.5">
      <c r="A254" s="24" t="s">
        <v>327</v>
      </c>
      <c r="B254" s="18" t="s">
        <v>117</v>
      </c>
      <c r="C254" s="15" t="s">
        <v>118</v>
      </c>
      <c r="D254" s="16" t="s">
        <v>240</v>
      </c>
      <c r="E254" s="17" t="s">
        <v>240</v>
      </c>
      <c r="F254" s="145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241</v>
      </c>
      <c r="C255" s="9" t="s">
        <v>241</v>
      </c>
      <c r="D255" s="143" t="s">
        <v>251</v>
      </c>
      <c r="E255" s="144" t="s">
        <v>252</v>
      </c>
      <c r="F255" s="145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1</v>
      </c>
    </row>
    <row r="256" spans="1:65">
      <c r="A256" s="29"/>
      <c r="B256" s="19"/>
      <c r="C256" s="9"/>
      <c r="D256" s="10" t="s">
        <v>101</v>
      </c>
      <c r="E256" s="11" t="s">
        <v>101</v>
      </c>
      <c r="F256" s="145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3</v>
      </c>
    </row>
    <row r="257" spans="1:65">
      <c r="A257" s="29"/>
      <c r="B257" s="19"/>
      <c r="C257" s="9"/>
      <c r="D257" s="25"/>
      <c r="E257" s="25"/>
      <c r="F257" s="145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3</v>
      </c>
    </row>
    <row r="258" spans="1:65">
      <c r="A258" s="29"/>
      <c r="B258" s="18">
        <v>1</v>
      </c>
      <c r="C258" s="14">
        <v>1</v>
      </c>
      <c r="D258" s="226" t="s">
        <v>316</v>
      </c>
      <c r="E258" s="226">
        <v>8.9399999999999993E-2</v>
      </c>
      <c r="F258" s="227"/>
      <c r="G258" s="228"/>
      <c r="H258" s="228"/>
      <c r="I258" s="228"/>
      <c r="J258" s="228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9">
        <v>1</v>
      </c>
    </row>
    <row r="259" spans="1:65">
      <c r="A259" s="29"/>
      <c r="B259" s="19">
        <v>1</v>
      </c>
      <c r="C259" s="9">
        <v>2</v>
      </c>
      <c r="D259" s="23" t="s">
        <v>316</v>
      </c>
      <c r="E259" s="23">
        <v>8.9399999999999993E-2</v>
      </c>
      <c r="F259" s="227"/>
      <c r="G259" s="228"/>
      <c r="H259" s="228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9">
        <v>23</v>
      </c>
    </row>
    <row r="260" spans="1:65">
      <c r="A260" s="29"/>
      <c r="B260" s="19">
        <v>1</v>
      </c>
      <c r="C260" s="9">
        <v>3</v>
      </c>
      <c r="D260" s="23" t="s">
        <v>316</v>
      </c>
      <c r="E260" s="23">
        <v>8.9399999999999993E-2</v>
      </c>
      <c r="F260" s="227"/>
      <c r="G260" s="228"/>
      <c r="H260" s="228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9">
        <v>16</v>
      </c>
    </row>
    <row r="261" spans="1:65">
      <c r="A261" s="29"/>
      <c r="B261" s="19">
        <v>1</v>
      </c>
      <c r="C261" s="9">
        <v>4</v>
      </c>
      <c r="D261" s="23" t="s">
        <v>316</v>
      </c>
      <c r="E261" s="23">
        <v>8.7099999999999997E-2</v>
      </c>
      <c r="F261" s="227"/>
      <c r="G261" s="228"/>
      <c r="H261" s="228"/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9">
        <v>8.8990466666666698E-2</v>
      </c>
    </row>
    <row r="262" spans="1:65">
      <c r="A262" s="29"/>
      <c r="B262" s="19">
        <v>1</v>
      </c>
      <c r="C262" s="9">
        <v>5</v>
      </c>
      <c r="D262" s="23" t="s">
        <v>316</v>
      </c>
      <c r="E262" s="23">
        <v>8.9399999999999993E-2</v>
      </c>
      <c r="F262" s="227"/>
      <c r="G262" s="228"/>
      <c r="H262" s="228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29">
        <v>29</v>
      </c>
    </row>
    <row r="263" spans="1:65">
      <c r="A263" s="29"/>
      <c r="B263" s="19">
        <v>1</v>
      </c>
      <c r="C263" s="9">
        <v>6</v>
      </c>
      <c r="D263" s="23" t="s">
        <v>316</v>
      </c>
      <c r="E263" s="23">
        <v>8.9399999999999993E-2</v>
      </c>
      <c r="F263" s="227"/>
      <c r="G263" s="228"/>
      <c r="H263" s="228"/>
      <c r="I263" s="228"/>
      <c r="J263" s="228"/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54"/>
    </row>
    <row r="264" spans="1:65">
      <c r="A264" s="29"/>
      <c r="B264" s="20" t="s">
        <v>268</v>
      </c>
      <c r="C264" s="12"/>
      <c r="D264" s="230" t="s">
        <v>632</v>
      </c>
      <c r="E264" s="230">
        <v>8.9016666666666674E-2</v>
      </c>
      <c r="F264" s="227"/>
      <c r="G264" s="228"/>
      <c r="H264" s="228"/>
      <c r="I264" s="228"/>
      <c r="J264" s="228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54"/>
    </row>
    <row r="265" spans="1:65">
      <c r="A265" s="29"/>
      <c r="B265" s="3" t="s">
        <v>269</v>
      </c>
      <c r="C265" s="28"/>
      <c r="D265" s="23" t="s">
        <v>632</v>
      </c>
      <c r="E265" s="23">
        <v>8.9399999999999993E-2</v>
      </c>
      <c r="F265" s="227"/>
      <c r="G265" s="228"/>
      <c r="H265" s="228"/>
      <c r="I265" s="228"/>
      <c r="J265" s="228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54"/>
    </row>
    <row r="266" spans="1:65">
      <c r="A266" s="29"/>
      <c r="B266" s="3" t="s">
        <v>270</v>
      </c>
      <c r="C266" s="28"/>
      <c r="D266" s="23" t="s">
        <v>632</v>
      </c>
      <c r="E266" s="23">
        <v>9.3897106806688343E-4</v>
      </c>
      <c r="F266" s="227"/>
      <c r="G266" s="228"/>
      <c r="H266" s="228"/>
      <c r="I266" s="228"/>
      <c r="J266" s="228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54"/>
    </row>
    <row r="267" spans="1:65">
      <c r="A267" s="29"/>
      <c r="B267" s="3" t="s">
        <v>86</v>
      </c>
      <c r="C267" s="28"/>
      <c r="D267" s="13" t="s">
        <v>632</v>
      </c>
      <c r="E267" s="13">
        <v>1.0548261390004306E-2</v>
      </c>
      <c r="F267" s="145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271</v>
      </c>
      <c r="C268" s="28"/>
      <c r="D268" s="13" t="s">
        <v>632</v>
      </c>
      <c r="E268" s="13">
        <v>2.9441355890535981E-4</v>
      </c>
      <c r="F268" s="145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45" t="s">
        <v>272</v>
      </c>
      <c r="C269" s="46"/>
      <c r="D269" s="44" t="s">
        <v>273</v>
      </c>
      <c r="E269" s="44" t="s">
        <v>273</v>
      </c>
      <c r="F269" s="145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30"/>
      <c r="C270" s="20"/>
      <c r="D270" s="20"/>
      <c r="E270" s="20"/>
      <c r="BM270" s="53"/>
    </row>
    <row r="271" spans="1:65" ht="15">
      <c r="B271" s="8" t="s">
        <v>622</v>
      </c>
      <c r="BM271" s="27" t="s">
        <v>274</v>
      </c>
    </row>
    <row r="272" spans="1:65" ht="15">
      <c r="A272" s="24" t="s">
        <v>37</v>
      </c>
      <c r="B272" s="18" t="s">
        <v>117</v>
      </c>
      <c r="C272" s="15" t="s">
        <v>118</v>
      </c>
      <c r="D272" s="16" t="s">
        <v>240</v>
      </c>
      <c r="E272" s="17" t="s">
        <v>240</v>
      </c>
      <c r="F272" s="145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241</v>
      </c>
      <c r="C273" s="9" t="s">
        <v>241</v>
      </c>
      <c r="D273" s="143" t="s">
        <v>251</v>
      </c>
      <c r="E273" s="144" t="s">
        <v>252</v>
      </c>
      <c r="F273" s="14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9"/>
      <c r="C274" s="9"/>
      <c r="D274" s="10" t="s">
        <v>101</v>
      </c>
      <c r="E274" s="11" t="s">
        <v>101</v>
      </c>
      <c r="F274" s="14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0</v>
      </c>
    </row>
    <row r="275" spans="1:65">
      <c r="A275" s="29"/>
      <c r="B275" s="19"/>
      <c r="C275" s="9"/>
      <c r="D275" s="25"/>
      <c r="E275" s="25"/>
      <c r="F275" s="14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</v>
      </c>
    </row>
    <row r="276" spans="1:65">
      <c r="A276" s="29"/>
      <c r="B276" s="18">
        <v>1</v>
      </c>
      <c r="C276" s="14">
        <v>1</v>
      </c>
      <c r="D276" s="205" t="s">
        <v>316</v>
      </c>
      <c r="E276" s="205">
        <v>50</v>
      </c>
      <c r="F276" s="207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  <c r="BI276" s="208"/>
      <c r="BJ276" s="208"/>
      <c r="BK276" s="208"/>
      <c r="BL276" s="208"/>
      <c r="BM276" s="209">
        <v>1</v>
      </c>
    </row>
    <row r="277" spans="1:65">
      <c r="A277" s="29"/>
      <c r="B277" s="19">
        <v>1</v>
      </c>
      <c r="C277" s="9">
        <v>2</v>
      </c>
      <c r="D277" s="211" t="s">
        <v>316</v>
      </c>
      <c r="E277" s="211">
        <v>60</v>
      </c>
      <c r="F277" s="207"/>
      <c r="G277" s="208"/>
      <c r="H277" s="208"/>
      <c r="I277" s="208"/>
      <c r="J277" s="208"/>
      <c r="K277" s="208"/>
      <c r="L277" s="208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/>
      <c r="AH277" s="208"/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8"/>
      <c r="AT277" s="208"/>
      <c r="AU277" s="208"/>
      <c r="AV277" s="208"/>
      <c r="AW277" s="208"/>
      <c r="AX277" s="208"/>
      <c r="AY277" s="208"/>
      <c r="AZ277" s="208"/>
      <c r="BA277" s="208"/>
      <c r="BB277" s="208"/>
      <c r="BC277" s="208"/>
      <c r="BD277" s="208"/>
      <c r="BE277" s="208"/>
      <c r="BF277" s="208"/>
      <c r="BG277" s="208"/>
      <c r="BH277" s="208"/>
      <c r="BI277" s="208"/>
      <c r="BJ277" s="208"/>
      <c r="BK277" s="208"/>
      <c r="BL277" s="208"/>
      <c r="BM277" s="209">
        <v>14</v>
      </c>
    </row>
    <row r="278" spans="1:65">
      <c r="A278" s="29"/>
      <c r="B278" s="19">
        <v>1</v>
      </c>
      <c r="C278" s="9">
        <v>3</v>
      </c>
      <c r="D278" s="211" t="s">
        <v>316</v>
      </c>
      <c r="E278" s="211">
        <v>50</v>
      </c>
      <c r="F278" s="207"/>
      <c r="G278" s="208"/>
      <c r="H278" s="208"/>
      <c r="I278" s="208"/>
      <c r="J278" s="208"/>
      <c r="K278" s="208"/>
      <c r="L278" s="208"/>
      <c r="M278" s="208"/>
      <c r="N278" s="208"/>
      <c r="O278" s="208"/>
      <c r="P278" s="208"/>
      <c r="Q278" s="208"/>
      <c r="R278" s="208"/>
      <c r="S278" s="208"/>
      <c r="T278" s="208"/>
      <c r="U278" s="208"/>
      <c r="V278" s="208"/>
      <c r="W278" s="208"/>
      <c r="X278" s="208"/>
      <c r="Y278" s="208"/>
      <c r="Z278" s="208"/>
      <c r="AA278" s="208"/>
      <c r="AB278" s="208"/>
      <c r="AC278" s="208"/>
      <c r="AD278" s="208"/>
      <c r="AE278" s="208"/>
      <c r="AF278" s="208"/>
      <c r="AG278" s="208"/>
      <c r="AH278" s="208"/>
      <c r="AI278" s="208"/>
      <c r="AJ278" s="208"/>
      <c r="AK278" s="208"/>
      <c r="AL278" s="208"/>
      <c r="AM278" s="208"/>
      <c r="AN278" s="208"/>
      <c r="AO278" s="208"/>
      <c r="AP278" s="208"/>
      <c r="AQ278" s="208"/>
      <c r="AR278" s="208"/>
      <c r="AS278" s="208"/>
      <c r="AT278" s="208"/>
      <c r="AU278" s="208"/>
      <c r="AV278" s="208"/>
      <c r="AW278" s="208"/>
      <c r="AX278" s="208"/>
      <c r="AY278" s="208"/>
      <c r="AZ278" s="208"/>
      <c r="BA278" s="208"/>
      <c r="BB278" s="208"/>
      <c r="BC278" s="208"/>
      <c r="BD278" s="208"/>
      <c r="BE278" s="208"/>
      <c r="BF278" s="208"/>
      <c r="BG278" s="208"/>
      <c r="BH278" s="208"/>
      <c r="BI278" s="208"/>
      <c r="BJ278" s="208"/>
      <c r="BK278" s="208"/>
      <c r="BL278" s="208"/>
      <c r="BM278" s="209">
        <v>16</v>
      </c>
    </row>
    <row r="279" spans="1:65">
      <c r="A279" s="29"/>
      <c r="B279" s="19">
        <v>1</v>
      </c>
      <c r="C279" s="9">
        <v>4</v>
      </c>
      <c r="D279" s="211" t="s">
        <v>316</v>
      </c>
      <c r="E279" s="211">
        <v>40</v>
      </c>
      <c r="F279" s="207"/>
      <c r="G279" s="208"/>
      <c r="H279" s="208"/>
      <c r="I279" s="208"/>
      <c r="J279" s="208"/>
      <c r="K279" s="208"/>
      <c r="L279" s="208"/>
      <c r="M279" s="208"/>
      <c r="N279" s="208"/>
      <c r="O279" s="208"/>
      <c r="P279" s="208"/>
      <c r="Q279" s="208"/>
      <c r="R279" s="208"/>
      <c r="S279" s="208"/>
      <c r="T279" s="208"/>
      <c r="U279" s="208"/>
      <c r="V279" s="208"/>
      <c r="W279" s="208"/>
      <c r="X279" s="208"/>
      <c r="Y279" s="208"/>
      <c r="Z279" s="208"/>
      <c r="AA279" s="208"/>
      <c r="AB279" s="208"/>
      <c r="AC279" s="208"/>
      <c r="AD279" s="208"/>
      <c r="AE279" s="208"/>
      <c r="AF279" s="208"/>
      <c r="AG279" s="208"/>
      <c r="AH279" s="208"/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8"/>
      <c r="AT279" s="208"/>
      <c r="AU279" s="208"/>
      <c r="AV279" s="208"/>
      <c r="AW279" s="208"/>
      <c r="AX279" s="208"/>
      <c r="AY279" s="208"/>
      <c r="AZ279" s="208"/>
      <c r="BA279" s="208"/>
      <c r="BB279" s="208"/>
      <c r="BC279" s="208"/>
      <c r="BD279" s="208"/>
      <c r="BE279" s="208"/>
      <c r="BF279" s="208"/>
      <c r="BG279" s="208"/>
      <c r="BH279" s="208"/>
      <c r="BI279" s="208"/>
      <c r="BJ279" s="208"/>
      <c r="BK279" s="208"/>
      <c r="BL279" s="208"/>
      <c r="BM279" s="209">
        <v>50</v>
      </c>
    </row>
    <row r="280" spans="1:65">
      <c r="A280" s="29"/>
      <c r="B280" s="19">
        <v>1</v>
      </c>
      <c r="C280" s="9">
        <v>5</v>
      </c>
      <c r="D280" s="211" t="s">
        <v>316</v>
      </c>
      <c r="E280" s="211">
        <v>50</v>
      </c>
      <c r="F280" s="207"/>
      <c r="G280" s="208"/>
      <c r="H280" s="208"/>
      <c r="I280" s="208"/>
      <c r="J280" s="208"/>
      <c r="K280" s="208"/>
      <c r="L280" s="208"/>
      <c r="M280" s="208"/>
      <c r="N280" s="208"/>
      <c r="O280" s="208"/>
      <c r="P280" s="208"/>
      <c r="Q280" s="208"/>
      <c r="R280" s="208"/>
      <c r="S280" s="208"/>
      <c r="T280" s="208"/>
      <c r="U280" s="208"/>
      <c r="V280" s="208"/>
      <c r="W280" s="208"/>
      <c r="X280" s="208"/>
      <c r="Y280" s="208"/>
      <c r="Z280" s="208"/>
      <c r="AA280" s="208"/>
      <c r="AB280" s="208"/>
      <c r="AC280" s="208"/>
      <c r="AD280" s="208"/>
      <c r="AE280" s="208"/>
      <c r="AF280" s="208"/>
      <c r="AG280" s="208"/>
      <c r="AH280" s="208"/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8"/>
      <c r="AT280" s="208"/>
      <c r="AU280" s="208"/>
      <c r="AV280" s="208"/>
      <c r="AW280" s="208"/>
      <c r="AX280" s="208"/>
      <c r="AY280" s="208"/>
      <c r="AZ280" s="208"/>
      <c r="BA280" s="208"/>
      <c r="BB280" s="208"/>
      <c r="BC280" s="208"/>
      <c r="BD280" s="208"/>
      <c r="BE280" s="208"/>
      <c r="BF280" s="208"/>
      <c r="BG280" s="208"/>
      <c r="BH280" s="208"/>
      <c r="BI280" s="208"/>
      <c r="BJ280" s="208"/>
      <c r="BK280" s="208"/>
      <c r="BL280" s="208"/>
      <c r="BM280" s="209">
        <v>30</v>
      </c>
    </row>
    <row r="281" spans="1:65">
      <c r="A281" s="29"/>
      <c r="B281" s="19">
        <v>1</v>
      </c>
      <c r="C281" s="9">
        <v>6</v>
      </c>
      <c r="D281" s="211" t="s">
        <v>316</v>
      </c>
      <c r="E281" s="211">
        <v>50</v>
      </c>
      <c r="F281" s="207"/>
      <c r="G281" s="208"/>
      <c r="H281" s="208"/>
      <c r="I281" s="208"/>
      <c r="J281" s="208"/>
      <c r="K281" s="208"/>
      <c r="L281" s="208"/>
      <c r="M281" s="208"/>
      <c r="N281" s="208"/>
      <c r="O281" s="208"/>
      <c r="P281" s="208"/>
      <c r="Q281" s="208"/>
      <c r="R281" s="208"/>
      <c r="S281" s="208"/>
      <c r="T281" s="208"/>
      <c r="U281" s="208"/>
      <c r="V281" s="208"/>
      <c r="W281" s="208"/>
      <c r="X281" s="208"/>
      <c r="Y281" s="208"/>
      <c r="Z281" s="208"/>
      <c r="AA281" s="208"/>
      <c r="AB281" s="208"/>
      <c r="AC281" s="208"/>
      <c r="AD281" s="208"/>
      <c r="AE281" s="208"/>
      <c r="AF281" s="208"/>
      <c r="AG281" s="208"/>
      <c r="AH281" s="208"/>
      <c r="AI281" s="208"/>
      <c r="AJ281" s="208"/>
      <c r="AK281" s="208"/>
      <c r="AL281" s="208"/>
      <c r="AM281" s="208"/>
      <c r="AN281" s="208"/>
      <c r="AO281" s="208"/>
      <c r="AP281" s="208"/>
      <c r="AQ281" s="208"/>
      <c r="AR281" s="208"/>
      <c r="AS281" s="208"/>
      <c r="AT281" s="208"/>
      <c r="AU281" s="208"/>
      <c r="AV281" s="208"/>
      <c r="AW281" s="208"/>
      <c r="AX281" s="208"/>
      <c r="AY281" s="208"/>
      <c r="AZ281" s="208"/>
      <c r="BA281" s="208"/>
      <c r="BB281" s="208"/>
      <c r="BC281" s="208"/>
      <c r="BD281" s="208"/>
      <c r="BE281" s="208"/>
      <c r="BF281" s="208"/>
      <c r="BG281" s="208"/>
      <c r="BH281" s="208"/>
      <c r="BI281" s="208"/>
      <c r="BJ281" s="208"/>
      <c r="BK281" s="208"/>
      <c r="BL281" s="208"/>
      <c r="BM281" s="212"/>
    </row>
    <row r="282" spans="1:65">
      <c r="A282" s="29"/>
      <c r="B282" s="20" t="s">
        <v>268</v>
      </c>
      <c r="C282" s="12"/>
      <c r="D282" s="213" t="s">
        <v>632</v>
      </c>
      <c r="E282" s="213">
        <v>50</v>
      </c>
      <c r="F282" s="207"/>
      <c r="G282" s="208"/>
      <c r="H282" s="208"/>
      <c r="I282" s="208"/>
      <c r="J282" s="208"/>
      <c r="K282" s="208"/>
      <c r="L282" s="208"/>
      <c r="M282" s="208"/>
      <c r="N282" s="208"/>
      <c r="O282" s="208"/>
      <c r="P282" s="208"/>
      <c r="Q282" s="208"/>
      <c r="R282" s="208"/>
      <c r="S282" s="208"/>
      <c r="T282" s="208"/>
      <c r="U282" s="208"/>
      <c r="V282" s="208"/>
      <c r="W282" s="208"/>
      <c r="X282" s="208"/>
      <c r="Y282" s="208"/>
      <c r="Z282" s="208"/>
      <c r="AA282" s="208"/>
      <c r="AB282" s="208"/>
      <c r="AC282" s="208"/>
      <c r="AD282" s="208"/>
      <c r="AE282" s="208"/>
      <c r="AF282" s="208"/>
      <c r="AG282" s="208"/>
      <c r="AH282" s="208"/>
      <c r="AI282" s="208"/>
      <c r="AJ282" s="208"/>
      <c r="AK282" s="208"/>
      <c r="AL282" s="208"/>
      <c r="AM282" s="208"/>
      <c r="AN282" s="208"/>
      <c r="AO282" s="208"/>
      <c r="AP282" s="208"/>
      <c r="AQ282" s="208"/>
      <c r="AR282" s="208"/>
      <c r="AS282" s="208"/>
      <c r="AT282" s="208"/>
      <c r="AU282" s="208"/>
      <c r="AV282" s="208"/>
      <c r="AW282" s="208"/>
      <c r="AX282" s="208"/>
      <c r="AY282" s="208"/>
      <c r="AZ282" s="208"/>
      <c r="BA282" s="208"/>
      <c r="BB282" s="208"/>
      <c r="BC282" s="208"/>
      <c r="BD282" s="208"/>
      <c r="BE282" s="208"/>
      <c r="BF282" s="208"/>
      <c r="BG282" s="208"/>
      <c r="BH282" s="208"/>
      <c r="BI282" s="208"/>
      <c r="BJ282" s="208"/>
      <c r="BK282" s="208"/>
      <c r="BL282" s="208"/>
      <c r="BM282" s="212"/>
    </row>
    <row r="283" spans="1:65">
      <c r="A283" s="29"/>
      <c r="B283" s="3" t="s">
        <v>269</v>
      </c>
      <c r="C283" s="28"/>
      <c r="D283" s="211" t="s">
        <v>632</v>
      </c>
      <c r="E283" s="211">
        <v>50</v>
      </c>
      <c r="F283" s="207"/>
      <c r="G283" s="208"/>
      <c r="H283" s="208"/>
      <c r="I283" s="208"/>
      <c r="J283" s="208"/>
      <c r="K283" s="208"/>
      <c r="L283" s="208"/>
      <c r="M283" s="208"/>
      <c r="N283" s="208"/>
      <c r="O283" s="208"/>
      <c r="P283" s="208"/>
      <c r="Q283" s="208"/>
      <c r="R283" s="208"/>
      <c r="S283" s="208"/>
      <c r="T283" s="208"/>
      <c r="U283" s="208"/>
      <c r="V283" s="208"/>
      <c r="W283" s="208"/>
      <c r="X283" s="208"/>
      <c r="Y283" s="208"/>
      <c r="Z283" s="208"/>
      <c r="AA283" s="208"/>
      <c r="AB283" s="208"/>
      <c r="AC283" s="208"/>
      <c r="AD283" s="208"/>
      <c r="AE283" s="208"/>
      <c r="AF283" s="208"/>
      <c r="AG283" s="208"/>
      <c r="AH283" s="208"/>
      <c r="AI283" s="208"/>
      <c r="AJ283" s="208"/>
      <c r="AK283" s="208"/>
      <c r="AL283" s="208"/>
      <c r="AM283" s="208"/>
      <c r="AN283" s="208"/>
      <c r="AO283" s="208"/>
      <c r="AP283" s="208"/>
      <c r="AQ283" s="208"/>
      <c r="AR283" s="208"/>
      <c r="AS283" s="208"/>
      <c r="AT283" s="208"/>
      <c r="AU283" s="208"/>
      <c r="AV283" s="208"/>
      <c r="AW283" s="208"/>
      <c r="AX283" s="208"/>
      <c r="AY283" s="208"/>
      <c r="AZ283" s="208"/>
      <c r="BA283" s="208"/>
      <c r="BB283" s="208"/>
      <c r="BC283" s="208"/>
      <c r="BD283" s="208"/>
      <c r="BE283" s="208"/>
      <c r="BF283" s="208"/>
      <c r="BG283" s="208"/>
      <c r="BH283" s="208"/>
      <c r="BI283" s="208"/>
      <c r="BJ283" s="208"/>
      <c r="BK283" s="208"/>
      <c r="BL283" s="208"/>
      <c r="BM283" s="212"/>
    </row>
    <row r="284" spans="1:65">
      <c r="A284" s="29"/>
      <c r="B284" s="3" t="s">
        <v>270</v>
      </c>
      <c r="C284" s="28"/>
      <c r="D284" s="211" t="s">
        <v>632</v>
      </c>
      <c r="E284" s="211">
        <v>6.324555320336759</v>
      </c>
      <c r="F284" s="207"/>
      <c r="G284" s="208"/>
      <c r="H284" s="208"/>
      <c r="I284" s="208"/>
      <c r="J284" s="208"/>
      <c r="K284" s="208"/>
      <c r="L284" s="208"/>
      <c r="M284" s="208"/>
      <c r="N284" s="208"/>
      <c r="O284" s="208"/>
      <c r="P284" s="208"/>
      <c r="Q284" s="208"/>
      <c r="R284" s="208"/>
      <c r="S284" s="208"/>
      <c r="T284" s="208"/>
      <c r="U284" s="208"/>
      <c r="V284" s="208"/>
      <c r="W284" s="208"/>
      <c r="X284" s="208"/>
      <c r="Y284" s="208"/>
      <c r="Z284" s="208"/>
      <c r="AA284" s="208"/>
      <c r="AB284" s="208"/>
      <c r="AC284" s="208"/>
      <c r="AD284" s="208"/>
      <c r="AE284" s="208"/>
      <c r="AF284" s="208"/>
      <c r="AG284" s="208"/>
      <c r="AH284" s="208"/>
      <c r="AI284" s="208"/>
      <c r="AJ284" s="208"/>
      <c r="AK284" s="208"/>
      <c r="AL284" s="208"/>
      <c r="AM284" s="208"/>
      <c r="AN284" s="208"/>
      <c r="AO284" s="208"/>
      <c r="AP284" s="208"/>
      <c r="AQ284" s="208"/>
      <c r="AR284" s="208"/>
      <c r="AS284" s="208"/>
      <c r="AT284" s="208"/>
      <c r="AU284" s="208"/>
      <c r="AV284" s="208"/>
      <c r="AW284" s="208"/>
      <c r="AX284" s="208"/>
      <c r="AY284" s="208"/>
      <c r="AZ284" s="208"/>
      <c r="BA284" s="208"/>
      <c r="BB284" s="208"/>
      <c r="BC284" s="208"/>
      <c r="BD284" s="208"/>
      <c r="BE284" s="208"/>
      <c r="BF284" s="208"/>
      <c r="BG284" s="208"/>
      <c r="BH284" s="208"/>
      <c r="BI284" s="208"/>
      <c r="BJ284" s="208"/>
      <c r="BK284" s="208"/>
      <c r="BL284" s="208"/>
      <c r="BM284" s="212"/>
    </row>
    <row r="285" spans="1:65">
      <c r="A285" s="29"/>
      <c r="B285" s="3" t="s">
        <v>86</v>
      </c>
      <c r="C285" s="28"/>
      <c r="D285" s="13" t="s">
        <v>632</v>
      </c>
      <c r="E285" s="13">
        <v>0.12649110640673519</v>
      </c>
      <c r="F285" s="14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3" t="s">
        <v>271</v>
      </c>
      <c r="C286" s="28"/>
      <c r="D286" s="13" t="s">
        <v>632</v>
      </c>
      <c r="E286" s="13">
        <v>0</v>
      </c>
      <c r="F286" s="14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45" t="s">
        <v>272</v>
      </c>
      <c r="C287" s="46"/>
      <c r="D287" s="44" t="s">
        <v>273</v>
      </c>
      <c r="E287" s="44" t="s">
        <v>273</v>
      </c>
      <c r="F287" s="14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30"/>
      <c r="C288" s="20"/>
      <c r="D288" s="20"/>
      <c r="E288" s="20"/>
      <c r="BM288" s="53"/>
    </row>
    <row r="289" spans="1:65" ht="15">
      <c r="B289" s="8" t="s">
        <v>623</v>
      </c>
      <c r="BM289" s="27" t="s">
        <v>274</v>
      </c>
    </row>
    <row r="290" spans="1:65" ht="15">
      <c r="A290" s="24" t="s">
        <v>60</v>
      </c>
      <c r="B290" s="18" t="s">
        <v>117</v>
      </c>
      <c r="C290" s="15" t="s">
        <v>118</v>
      </c>
      <c r="D290" s="16" t="s">
        <v>240</v>
      </c>
      <c r="E290" s="17" t="s">
        <v>240</v>
      </c>
      <c r="F290" s="17" t="s">
        <v>240</v>
      </c>
      <c r="G290" s="17" t="s">
        <v>240</v>
      </c>
      <c r="H290" s="14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241</v>
      </c>
      <c r="C291" s="9" t="s">
        <v>241</v>
      </c>
      <c r="D291" s="143" t="s">
        <v>251</v>
      </c>
      <c r="E291" s="144" t="s">
        <v>252</v>
      </c>
      <c r="F291" s="144" t="s">
        <v>253</v>
      </c>
      <c r="G291" s="144" t="s">
        <v>261</v>
      </c>
      <c r="H291" s="14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1</v>
      </c>
    </row>
    <row r="292" spans="1:65">
      <c r="A292" s="29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14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3</v>
      </c>
    </row>
    <row r="293" spans="1:65">
      <c r="A293" s="29"/>
      <c r="B293" s="19"/>
      <c r="C293" s="9"/>
      <c r="D293" s="25"/>
      <c r="E293" s="25"/>
      <c r="F293" s="25"/>
      <c r="G293" s="25"/>
      <c r="H293" s="14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3</v>
      </c>
    </row>
    <row r="294" spans="1:65">
      <c r="A294" s="29"/>
      <c r="B294" s="18">
        <v>1</v>
      </c>
      <c r="C294" s="14">
        <v>1</v>
      </c>
      <c r="D294" s="226" t="s">
        <v>316</v>
      </c>
      <c r="E294" s="226">
        <v>0.42100000000000004</v>
      </c>
      <c r="F294" s="226" t="s">
        <v>273</v>
      </c>
      <c r="G294" s="226">
        <v>0.43</v>
      </c>
      <c r="H294" s="227"/>
      <c r="I294" s="228"/>
      <c r="J294" s="228"/>
      <c r="K294" s="228"/>
      <c r="L294" s="228"/>
      <c r="M294" s="228"/>
      <c r="N294" s="228"/>
      <c r="O294" s="228"/>
      <c r="P294" s="228"/>
      <c r="Q294" s="228"/>
      <c r="R294" s="228"/>
      <c r="S294" s="228"/>
      <c r="T294" s="228"/>
      <c r="U294" s="228"/>
      <c r="V294" s="228"/>
      <c r="W294" s="228"/>
      <c r="X294" s="228"/>
      <c r="Y294" s="228"/>
      <c r="Z294" s="228"/>
      <c r="AA294" s="228"/>
      <c r="AB294" s="228"/>
      <c r="AC294" s="228"/>
      <c r="AD294" s="228"/>
      <c r="AE294" s="228"/>
      <c r="AF294" s="228"/>
      <c r="AG294" s="228"/>
      <c r="AH294" s="228"/>
      <c r="AI294" s="228"/>
      <c r="AJ294" s="228"/>
      <c r="AK294" s="228"/>
      <c r="AL294" s="228"/>
      <c r="AM294" s="228"/>
      <c r="AN294" s="228"/>
      <c r="AO294" s="228"/>
      <c r="AP294" s="228"/>
      <c r="AQ294" s="228"/>
      <c r="AR294" s="228"/>
      <c r="AS294" s="228"/>
      <c r="AT294" s="228"/>
      <c r="AU294" s="228"/>
      <c r="AV294" s="228"/>
      <c r="AW294" s="228"/>
      <c r="AX294" s="228"/>
      <c r="AY294" s="228"/>
      <c r="AZ294" s="228"/>
      <c r="BA294" s="228"/>
      <c r="BB294" s="228"/>
      <c r="BC294" s="228"/>
      <c r="BD294" s="228"/>
      <c r="BE294" s="228"/>
      <c r="BF294" s="228"/>
      <c r="BG294" s="228"/>
      <c r="BH294" s="228"/>
      <c r="BI294" s="228"/>
      <c r="BJ294" s="228"/>
      <c r="BK294" s="228"/>
      <c r="BL294" s="228"/>
      <c r="BM294" s="229">
        <v>1</v>
      </c>
    </row>
    <row r="295" spans="1:65">
      <c r="A295" s="29"/>
      <c r="B295" s="19">
        <v>1</v>
      </c>
      <c r="C295" s="9">
        <v>2</v>
      </c>
      <c r="D295" s="23" t="s">
        <v>316</v>
      </c>
      <c r="E295" s="23">
        <v>0.42199999999999999</v>
      </c>
      <c r="F295" s="23" t="s">
        <v>273</v>
      </c>
      <c r="G295" s="23">
        <v>0.42</v>
      </c>
      <c r="H295" s="227"/>
      <c r="I295" s="228"/>
      <c r="J295" s="228"/>
      <c r="K295" s="228"/>
      <c r="L295" s="228"/>
      <c r="M295" s="228"/>
      <c r="N295" s="228"/>
      <c r="O295" s="228"/>
      <c r="P295" s="228"/>
      <c r="Q295" s="228"/>
      <c r="R295" s="228"/>
      <c r="S295" s="228"/>
      <c r="T295" s="228"/>
      <c r="U295" s="228"/>
      <c r="V295" s="228"/>
      <c r="W295" s="228"/>
      <c r="X295" s="228"/>
      <c r="Y295" s="228"/>
      <c r="Z295" s="228"/>
      <c r="AA295" s="228"/>
      <c r="AB295" s="228"/>
      <c r="AC295" s="228"/>
      <c r="AD295" s="228"/>
      <c r="AE295" s="228"/>
      <c r="AF295" s="228"/>
      <c r="AG295" s="228"/>
      <c r="AH295" s="228"/>
      <c r="AI295" s="228"/>
      <c r="AJ295" s="228"/>
      <c r="AK295" s="228"/>
      <c r="AL295" s="228"/>
      <c r="AM295" s="228"/>
      <c r="AN295" s="228"/>
      <c r="AO295" s="228"/>
      <c r="AP295" s="228"/>
      <c r="AQ295" s="228"/>
      <c r="AR295" s="228"/>
      <c r="AS295" s="228"/>
      <c r="AT295" s="228"/>
      <c r="AU295" s="228"/>
      <c r="AV295" s="228"/>
      <c r="AW295" s="228"/>
      <c r="AX295" s="228"/>
      <c r="AY295" s="228"/>
      <c r="AZ295" s="228"/>
      <c r="BA295" s="228"/>
      <c r="BB295" s="228"/>
      <c r="BC295" s="228"/>
      <c r="BD295" s="228"/>
      <c r="BE295" s="228"/>
      <c r="BF295" s="228"/>
      <c r="BG295" s="228"/>
      <c r="BH295" s="228"/>
      <c r="BI295" s="228"/>
      <c r="BJ295" s="228"/>
      <c r="BK295" s="228"/>
      <c r="BL295" s="228"/>
      <c r="BM295" s="229">
        <v>17</v>
      </c>
    </row>
    <row r="296" spans="1:65">
      <c r="A296" s="29"/>
      <c r="B296" s="19">
        <v>1</v>
      </c>
      <c r="C296" s="9">
        <v>3</v>
      </c>
      <c r="D296" s="23" t="s">
        <v>316</v>
      </c>
      <c r="E296" s="23">
        <v>0.42199999999999999</v>
      </c>
      <c r="F296" s="23" t="s">
        <v>273</v>
      </c>
      <c r="G296" s="23">
        <v>0.43</v>
      </c>
      <c r="H296" s="227"/>
      <c r="I296" s="228"/>
      <c r="J296" s="228"/>
      <c r="K296" s="228"/>
      <c r="L296" s="228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8"/>
      <c r="Z296" s="228"/>
      <c r="AA296" s="228"/>
      <c r="AB296" s="228"/>
      <c r="AC296" s="228"/>
      <c r="AD296" s="228"/>
      <c r="AE296" s="228"/>
      <c r="AF296" s="228"/>
      <c r="AG296" s="228"/>
      <c r="AH296" s="228"/>
      <c r="AI296" s="228"/>
      <c r="AJ296" s="228"/>
      <c r="AK296" s="228"/>
      <c r="AL296" s="228"/>
      <c r="AM296" s="228"/>
      <c r="AN296" s="228"/>
      <c r="AO296" s="228"/>
      <c r="AP296" s="228"/>
      <c r="AQ296" s="228"/>
      <c r="AR296" s="228"/>
      <c r="AS296" s="228"/>
      <c r="AT296" s="228"/>
      <c r="AU296" s="228"/>
      <c r="AV296" s="228"/>
      <c r="AW296" s="228"/>
      <c r="AX296" s="228"/>
      <c r="AY296" s="228"/>
      <c r="AZ296" s="228"/>
      <c r="BA296" s="228"/>
      <c r="BB296" s="228"/>
      <c r="BC296" s="228"/>
      <c r="BD296" s="228"/>
      <c r="BE296" s="228"/>
      <c r="BF296" s="228"/>
      <c r="BG296" s="228"/>
      <c r="BH296" s="228"/>
      <c r="BI296" s="228"/>
      <c r="BJ296" s="228"/>
      <c r="BK296" s="228"/>
      <c r="BL296" s="228"/>
      <c r="BM296" s="229">
        <v>16</v>
      </c>
    </row>
    <row r="297" spans="1:65">
      <c r="A297" s="29"/>
      <c r="B297" s="19">
        <v>1</v>
      </c>
      <c r="C297" s="9">
        <v>4</v>
      </c>
      <c r="D297" s="23" t="s">
        <v>316</v>
      </c>
      <c r="E297" s="23">
        <v>0.42</v>
      </c>
      <c r="F297" s="23" t="s">
        <v>273</v>
      </c>
      <c r="G297" s="23">
        <v>0.43</v>
      </c>
      <c r="H297" s="227"/>
      <c r="I297" s="228"/>
      <c r="J297" s="228"/>
      <c r="K297" s="228"/>
      <c r="L297" s="228"/>
      <c r="M297" s="228"/>
      <c r="N297" s="228"/>
      <c r="O297" s="228"/>
      <c r="P297" s="228"/>
      <c r="Q297" s="228"/>
      <c r="R297" s="228"/>
      <c r="S297" s="228"/>
      <c r="T297" s="228"/>
      <c r="U297" s="228"/>
      <c r="V297" s="228"/>
      <c r="W297" s="228"/>
      <c r="X297" s="228"/>
      <c r="Y297" s="228"/>
      <c r="Z297" s="228"/>
      <c r="AA297" s="228"/>
      <c r="AB297" s="228"/>
      <c r="AC297" s="228"/>
      <c r="AD297" s="228"/>
      <c r="AE297" s="228"/>
      <c r="AF297" s="228"/>
      <c r="AG297" s="228"/>
      <c r="AH297" s="228"/>
      <c r="AI297" s="228"/>
      <c r="AJ297" s="228"/>
      <c r="AK297" s="228"/>
      <c r="AL297" s="228"/>
      <c r="AM297" s="228"/>
      <c r="AN297" s="228"/>
      <c r="AO297" s="228"/>
      <c r="AP297" s="228"/>
      <c r="AQ297" s="228"/>
      <c r="AR297" s="228"/>
      <c r="AS297" s="228"/>
      <c r="AT297" s="228"/>
      <c r="AU297" s="228"/>
      <c r="AV297" s="228"/>
      <c r="AW297" s="228"/>
      <c r="AX297" s="228"/>
      <c r="AY297" s="228"/>
      <c r="AZ297" s="228"/>
      <c r="BA297" s="228"/>
      <c r="BB297" s="228"/>
      <c r="BC297" s="228"/>
      <c r="BD297" s="228"/>
      <c r="BE297" s="228"/>
      <c r="BF297" s="228"/>
      <c r="BG297" s="228"/>
      <c r="BH297" s="228"/>
      <c r="BI297" s="228"/>
      <c r="BJ297" s="228"/>
      <c r="BK297" s="228"/>
      <c r="BL297" s="228"/>
      <c r="BM297" s="229">
        <v>0.42533333333333301</v>
      </c>
    </row>
    <row r="298" spans="1:65">
      <c r="A298" s="29"/>
      <c r="B298" s="19">
        <v>1</v>
      </c>
      <c r="C298" s="9">
        <v>5</v>
      </c>
      <c r="D298" s="23" t="s">
        <v>316</v>
      </c>
      <c r="E298" s="23">
        <v>0.41900000000000004</v>
      </c>
      <c r="F298" s="23" t="s">
        <v>273</v>
      </c>
      <c r="G298" s="23">
        <v>0.43</v>
      </c>
      <c r="H298" s="227"/>
      <c r="I298" s="228"/>
      <c r="J298" s="228"/>
      <c r="K298" s="228"/>
      <c r="L298" s="228"/>
      <c r="M298" s="228"/>
      <c r="N298" s="228"/>
      <c r="O298" s="228"/>
      <c r="P298" s="228"/>
      <c r="Q298" s="228"/>
      <c r="R298" s="228"/>
      <c r="S298" s="228"/>
      <c r="T298" s="228"/>
      <c r="U298" s="228"/>
      <c r="V298" s="228"/>
      <c r="W298" s="228"/>
      <c r="X298" s="228"/>
      <c r="Y298" s="228"/>
      <c r="Z298" s="228"/>
      <c r="AA298" s="228"/>
      <c r="AB298" s="228"/>
      <c r="AC298" s="228"/>
      <c r="AD298" s="228"/>
      <c r="AE298" s="228"/>
      <c r="AF298" s="228"/>
      <c r="AG298" s="228"/>
      <c r="AH298" s="228"/>
      <c r="AI298" s="228"/>
      <c r="AJ298" s="228"/>
      <c r="AK298" s="228"/>
      <c r="AL298" s="228"/>
      <c r="AM298" s="228"/>
      <c r="AN298" s="228"/>
      <c r="AO298" s="228"/>
      <c r="AP298" s="228"/>
      <c r="AQ298" s="228"/>
      <c r="AR298" s="228"/>
      <c r="AS298" s="228"/>
      <c r="AT298" s="228"/>
      <c r="AU298" s="228"/>
      <c r="AV298" s="228"/>
      <c r="AW298" s="228"/>
      <c r="AX298" s="228"/>
      <c r="AY298" s="228"/>
      <c r="AZ298" s="228"/>
      <c r="BA298" s="228"/>
      <c r="BB298" s="228"/>
      <c r="BC298" s="228"/>
      <c r="BD298" s="228"/>
      <c r="BE298" s="228"/>
      <c r="BF298" s="228"/>
      <c r="BG298" s="228"/>
      <c r="BH298" s="228"/>
      <c r="BI298" s="228"/>
      <c r="BJ298" s="228"/>
      <c r="BK298" s="228"/>
      <c r="BL298" s="228"/>
      <c r="BM298" s="229">
        <v>23</v>
      </c>
    </row>
    <row r="299" spans="1:65">
      <c r="A299" s="29"/>
      <c r="B299" s="19">
        <v>1</v>
      </c>
      <c r="C299" s="9">
        <v>6</v>
      </c>
      <c r="D299" s="23" t="s">
        <v>316</v>
      </c>
      <c r="E299" s="23">
        <v>0.42</v>
      </c>
      <c r="F299" s="23" t="s">
        <v>273</v>
      </c>
      <c r="G299" s="23">
        <v>0.44</v>
      </c>
      <c r="H299" s="227"/>
      <c r="I299" s="228"/>
      <c r="J299" s="228"/>
      <c r="K299" s="228"/>
      <c r="L299" s="228"/>
      <c r="M299" s="228"/>
      <c r="N299" s="228"/>
      <c r="O299" s="228"/>
      <c r="P299" s="228"/>
      <c r="Q299" s="228"/>
      <c r="R299" s="228"/>
      <c r="S299" s="228"/>
      <c r="T299" s="228"/>
      <c r="U299" s="228"/>
      <c r="V299" s="228"/>
      <c r="W299" s="228"/>
      <c r="X299" s="228"/>
      <c r="Y299" s="228"/>
      <c r="Z299" s="228"/>
      <c r="AA299" s="228"/>
      <c r="AB299" s="228"/>
      <c r="AC299" s="228"/>
      <c r="AD299" s="228"/>
      <c r="AE299" s="228"/>
      <c r="AF299" s="228"/>
      <c r="AG299" s="228"/>
      <c r="AH299" s="228"/>
      <c r="AI299" s="228"/>
      <c r="AJ299" s="228"/>
      <c r="AK299" s="228"/>
      <c r="AL299" s="228"/>
      <c r="AM299" s="228"/>
      <c r="AN299" s="228"/>
      <c r="AO299" s="228"/>
      <c r="AP299" s="228"/>
      <c r="AQ299" s="228"/>
      <c r="AR299" s="228"/>
      <c r="AS299" s="228"/>
      <c r="AT299" s="228"/>
      <c r="AU299" s="228"/>
      <c r="AV299" s="228"/>
      <c r="AW299" s="228"/>
      <c r="AX299" s="228"/>
      <c r="AY299" s="228"/>
      <c r="AZ299" s="228"/>
      <c r="BA299" s="228"/>
      <c r="BB299" s="228"/>
      <c r="BC299" s="228"/>
      <c r="BD299" s="228"/>
      <c r="BE299" s="228"/>
      <c r="BF299" s="228"/>
      <c r="BG299" s="228"/>
      <c r="BH299" s="228"/>
      <c r="BI299" s="228"/>
      <c r="BJ299" s="228"/>
      <c r="BK299" s="228"/>
      <c r="BL299" s="228"/>
      <c r="BM299" s="54"/>
    </row>
    <row r="300" spans="1:65">
      <c r="A300" s="29"/>
      <c r="B300" s="20" t="s">
        <v>268</v>
      </c>
      <c r="C300" s="12"/>
      <c r="D300" s="230" t="s">
        <v>632</v>
      </c>
      <c r="E300" s="230">
        <v>0.42066666666666669</v>
      </c>
      <c r="F300" s="230" t="s">
        <v>632</v>
      </c>
      <c r="G300" s="230">
        <v>0.43</v>
      </c>
      <c r="H300" s="227"/>
      <c r="I300" s="228"/>
      <c r="J300" s="228"/>
      <c r="K300" s="228"/>
      <c r="L300" s="228"/>
      <c r="M300" s="228"/>
      <c r="N300" s="228"/>
      <c r="O300" s="228"/>
      <c r="P300" s="228"/>
      <c r="Q300" s="228"/>
      <c r="R300" s="228"/>
      <c r="S300" s="228"/>
      <c r="T300" s="228"/>
      <c r="U300" s="228"/>
      <c r="V300" s="228"/>
      <c r="W300" s="228"/>
      <c r="X300" s="228"/>
      <c r="Y300" s="228"/>
      <c r="Z300" s="228"/>
      <c r="AA300" s="228"/>
      <c r="AB300" s="228"/>
      <c r="AC300" s="228"/>
      <c r="AD300" s="228"/>
      <c r="AE300" s="228"/>
      <c r="AF300" s="228"/>
      <c r="AG300" s="228"/>
      <c r="AH300" s="228"/>
      <c r="AI300" s="228"/>
      <c r="AJ300" s="228"/>
      <c r="AK300" s="228"/>
      <c r="AL300" s="228"/>
      <c r="AM300" s="228"/>
      <c r="AN300" s="228"/>
      <c r="AO300" s="228"/>
      <c r="AP300" s="228"/>
      <c r="AQ300" s="228"/>
      <c r="AR300" s="228"/>
      <c r="AS300" s="228"/>
      <c r="AT300" s="228"/>
      <c r="AU300" s="228"/>
      <c r="AV300" s="228"/>
      <c r="AW300" s="228"/>
      <c r="AX300" s="228"/>
      <c r="AY300" s="228"/>
      <c r="AZ300" s="228"/>
      <c r="BA300" s="228"/>
      <c r="BB300" s="228"/>
      <c r="BC300" s="228"/>
      <c r="BD300" s="228"/>
      <c r="BE300" s="228"/>
      <c r="BF300" s="228"/>
      <c r="BG300" s="228"/>
      <c r="BH300" s="228"/>
      <c r="BI300" s="228"/>
      <c r="BJ300" s="228"/>
      <c r="BK300" s="228"/>
      <c r="BL300" s="228"/>
      <c r="BM300" s="54"/>
    </row>
    <row r="301" spans="1:65">
      <c r="A301" s="29"/>
      <c r="B301" s="3" t="s">
        <v>269</v>
      </c>
      <c r="C301" s="28"/>
      <c r="D301" s="23" t="s">
        <v>632</v>
      </c>
      <c r="E301" s="23">
        <v>0.42049999999999998</v>
      </c>
      <c r="F301" s="23" t="s">
        <v>632</v>
      </c>
      <c r="G301" s="23">
        <v>0.43</v>
      </c>
      <c r="H301" s="227"/>
      <c r="I301" s="228"/>
      <c r="J301" s="228"/>
      <c r="K301" s="228"/>
      <c r="L301" s="228"/>
      <c r="M301" s="228"/>
      <c r="N301" s="228"/>
      <c r="O301" s="228"/>
      <c r="P301" s="228"/>
      <c r="Q301" s="228"/>
      <c r="R301" s="228"/>
      <c r="S301" s="228"/>
      <c r="T301" s="228"/>
      <c r="U301" s="228"/>
      <c r="V301" s="228"/>
      <c r="W301" s="228"/>
      <c r="X301" s="228"/>
      <c r="Y301" s="228"/>
      <c r="Z301" s="228"/>
      <c r="AA301" s="228"/>
      <c r="AB301" s="228"/>
      <c r="AC301" s="228"/>
      <c r="AD301" s="228"/>
      <c r="AE301" s="228"/>
      <c r="AF301" s="228"/>
      <c r="AG301" s="228"/>
      <c r="AH301" s="228"/>
      <c r="AI301" s="228"/>
      <c r="AJ301" s="228"/>
      <c r="AK301" s="228"/>
      <c r="AL301" s="228"/>
      <c r="AM301" s="228"/>
      <c r="AN301" s="228"/>
      <c r="AO301" s="228"/>
      <c r="AP301" s="228"/>
      <c r="AQ301" s="228"/>
      <c r="AR301" s="228"/>
      <c r="AS301" s="228"/>
      <c r="AT301" s="228"/>
      <c r="AU301" s="228"/>
      <c r="AV301" s="228"/>
      <c r="AW301" s="228"/>
      <c r="AX301" s="228"/>
      <c r="AY301" s="228"/>
      <c r="AZ301" s="228"/>
      <c r="BA301" s="228"/>
      <c r="BB301" s="228"/>
      <c r="BC301" s="228"/>
      <c r="BD301" s="228"/>
      <c r="BE301" s="228"/>
      <c r="BF301" s="228"/>
      <c r="BG301" s="228"/>
      <c r="BH301" s="228"/>
      <c r="BI301" s="228"/>
      <c r="BJ301" s="228"/>
      <c r="BK301" s="228"/>
      <c r="BL301" s="228"/>
      <c r="BM301" s="54"/>
    </row>
    <row r="302" spans="1:65">
      <c r="A302" s="29"/>
      <c r="B302" s="3" t="s">
        <v>270</v>
      </c>
      <c r="C302" s="28"/>
      <c r="D302" s="23" t="s">
        <v>632</v>
      </c>
      <c r="E302" s="23">
        <v>1.2110601416389854E-3</v>
      </c>
      <c r="F302" s="23" t="s">
        <v>632</v>
      </c>
      <c r="G302" s="23">
        <v>6.324555320336764E-3</v>
      </c>
      <c r="H302" s="227"/>
      <c r="I302" s="228"/>
      <c r="J302" s="228"/>
      <c r="K302" s="228"/>
      <c r="L302" s="228"/>
      <c r="M302" s="228"/>
      <c r="N302" s="228"/>
      <c r="O302" s="228"/>
      <c r="P302" s="228"/>
      <c r="Q302" s="228"/>
      <c r="R302" s="228"/>
      <c r="S302" s="228"/>
      <c r="T302" s="228"/>
      <c r="U302" s="228"/>
      <c r="V302" s="228"/>
      <c r="W302" s="228"/>
      <c r="X302" s="228"/>
      <c r="Y302" s="228"/>
      <c r="Z302" s="228"/>
      <c r="AA302" s="228"/>
      <c r="AB302" s="228"/>
      <c r="AC302" s="228"/>
      <c r="AD302" s="228"/>
      <c r="AE302" s="228"/>
      <c r="AF302" s="228"/>
      <c r="AG302" s="228"/>
      <c r="AH302" s="228"/>
      <c r="AI302" s="228"/>
      <c r="AJ302" s="228"/>
      <c r="AK302" s="228"/>
      <c r="AL302" s="228"/>
      <c r="AM302" s="228"/>
      <c r="AN302" s="228"/>
      <c r="AO302" s="228"/>
      <c r="AP302" s="228"/>
      <c r="AQ302" s="228"/>
      <c r="AR302" s="228"/>
      <c r="AS302" s="228"/>
      <c r="AT302" s="228"/>
      <c r="AU302" s="228"/>
      <c r="AV302" s="228"/>
      <c r="AW302" s="228"/>
      <c r="AX302" s="228"/>
      <c r="AY302" s="228"/>
      <c r="AZ302" s="228"/>
      <c r="BA302" s="228"/>
      <c r="BB302" s="228"/>
      <c r="BC302" s="228"/>
      <c r="BD302" s="228"/>
      <c r="BE302" s="228"/>
      <c r="BF302" s="228"/>
      <c r="BG302" s="228"/>
      <c r="BH302" s="228"/>
      <c r="BI302" s="228"/>
      <c r="BJ302" s="228"/>
      <c r="BK302" s="228"/>
      <c r="BL302" s="228"/>
      <c r="BM302" s="54"/>
    </row>
    <row r="303" spans="1:65">
      <c r="A303" s="29"/>
      <c r="B303" s="3" t="s">
        <v>86</v>
      </c>
      <c r="C303" s="28"/>
      <c r="D303" s="13" t="s">
        <v>632</v>
      </c>
      <c r="E303" s="13">
        <v>2.8789068343240539E-3</v>
      </c>
      <c r="F303" s="13" t="s">
        <v>632</v>
      </c>
      <c r="G303" s="13">
        <v>1.4708268186829684E-2</v>
      </c>
      <c r="H303" s="14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3" t="s">
        <v>271</v>
      </c>
      <c r="C304" s="28"/>
      <c r="D304" s="13" t="s">
        <v>632</v>
      </c>
      <c r="E304" s="13">
        <v>-1.0971786833855024E-2</v>
      </c>
      <c r="F304" s="13" t="s">
        <v>632</v>
      </c>
      <c r="G304" s="13">
        <v>1.0971786833856578E-2</v>
      </c>
      <c r="H304" s="14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45" t="s">
        <v>272</v>
      </c>
      <c r="C305" s="46"/>
      <c r="D305" s="44" t="s">
        <v>273</v>
      </c>
      <c r="E305" s="44">
        <v>0.67</v>
      </c>
      <c r="F305" s="44" t="s">
        <v>273</v>
      </c>
      <c r="G305" s="44">
        <v>0.67</v>
      </c>
      <c r="H305" s="14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30"/>
      <c r="C306" s="20"/>
      <c r="D306" s="20"/>
      <c r="E306" s="20"/>
      <c r="F306" s="20"/>
      <c r="G306" s="20"/>
      <c r="BM306" s="53"/>
    </row>
    <row r="307" spans="1:65" ht="19.5">
      <c r="B307" s="8" t="s">
        <v>624</v>
      </c>
      <c r="BM307" s="27" t="s">
        <v>274</v>
      </c>
    </row>
    <row r="308" spans="1:65" ht="19.5">
      <c r="A308" s="24" t="s">
        <v>328</v>
      </c>
      <c r="B308" s="18" t="s">
        <v>117</v>
      </c>
      <c r="C308" s="15" t="s">
        <v>118</v>
      </c>
      <c r="D308" s="16" t="s">
        <v>240</v>
      </c>
      <c r="E308" s="17" t="s">
        <v>240</v>
      </c>
      <c r="F308" s="17" t="s">
        <v>240</v>
      </c>
      <c r="G308" s="17" t="s">
        <v>240</v>
      </c>
      <c r="H308" s="145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241</v>
      </c>
      <c r="C309" s="9" t="s">
        <v>241</v>
      </c>
      <c r="D309" s="143" t="s">
        <v>251</v>
      </c>
      <c r="E309" s="144" t="s">
        <v>252</v>
      </c>
      <c r="F309" s="144" t="s">
        <v>253</v>
      </c>
      <c r="G309" s="144" t="s">
        <v>261</v>
      </c>
      <c r="H309" s="145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1</v>
      </c>
    </row>
    <row r="310" spans="1:65">
      <c r="A310" s="29"/>
      <c r="B310" s="19"/>
      <c r="C310" s="9"/>
      <c r="D310" s="10" t="s">
        <v>101</v>
      </c>
      <c r="E310" s="11" t="s">
        <v>101</v>
      </c>
      <c r="F310" s="11" t="s">
        <v>101</v>
      </c>
      <c r="G310" s="11" t="s">
        <v>101</v>
      </c>
      <c r="H310" s="145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5"/>
      <c r="E311" s="25"/>
      <c r="F311" s="25"/>
      <c r="G311" s="25"/>
      <c r="H311" s="145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 t="s">
        <v>316</v>
      </c>
      <c r="E312" s="21">
        <v>48</v>
      </c>
      <c r="F312" s="21" t="s">
        <v>273</v>
      </c>
      <c r="G312" s="21">
        <v>47.3</v>
      </c>
      <c r="H312" s="145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 t="s">
        <v>316</v>
      </c>
      <c r="E313" s="11">
        <v>48.1</v>
      </c>
      <c r="F313" s="11" t="s">
        <v>273</v>
      </c>
      <c r="G313" s="11">
        <v>47.3</v>
      </c>
      <c r="H313" s="145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18</v>
      </c>
    </row>
    <row r="314" spans="1:65">
      <c r="A314" s="29"/>
      <c r="B314" s="19">
        <v>1</v>
      </c>
      <c r="C314" s="9">
        <v>3</v>
      </c>
      <c r="D314" s="11" t="s">
        <v>316</v>
      </c>
      <c r="E314" s="11">
        <v>48</v>
      </c>
      <c r="F314" s="11" t="s">
        <v>273</v>
      </c>
      <c r="G314" s="11">
        <v>47.3</v>
      </c>
      <c r="H314" s="145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 t="s">
        <v>316</v>
      </c>
      <c r="E315" s="11">
        <v>47.7</v>
      </c>
      <c r="F315" s="11" t="s">
        <v>273</v>
      </c>
      <c r="G315" s="11">
        <v>47.3</v>
      </c>
      <c r="H315" s="145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47.608333333333299</v>
      </c>
    </row>
    <row r="316" spans="1:65">
      <c r="A316" s="29"/>
      <c r="B316" s="19">
        <v>1</v>
      </c>
      <c r="C316" s="9">
        <v>5</v>
      </c>
      <c r="D316" s="11" t="s">
        <v>316</v>
      </c>
      <c r="E316" s="11">
        <v>47.9</v>
      </c>
      <c r="F316" s="11" t="s">
        <v>273</v>
      </c>
      <c r="G316" s="11">
        <v>47.4</v>
      </c>
      <c r="H316" s="145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24</v>
      </c>
    </row>
    <row r="317" spans="1:65">
      <c r="A317" s="29"/>
      <c r="B317" s="19">
        <v>1</v>
      </c>
      <c r="C317" s="9">
        <v>6</v>
      </c>
      <c r="D317" s="11" t="s">
        <v>316</v>
      </c>
      <c r="E317" s="11">
        <v>47.7</v>
      </c>
      <c r="F317" s="11" t="s">
        <v>273</v>
      </c>
      <c r="G317" s="11">
        <v>47.3</v>
      </c>
      <c r="H317" s="145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9"/>
      <c r="B318" s="20" t="s">
        <v>268</v>
      </c>
      <c r="C318" s="12"/>
      <c r="D318" s="22" t="s">
        <v>632</v>
      </c>
      <c r="E318" s="22">
        <v>47.900000000000006</v>
      </c>
      <c r="F318" s="22" t="s">
        <v>632</v>
      </c>
      <c r="G318" s="22">
        <v>47.316666666666663</v>
      </c>
      <c r="H318" s="145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9"/>
      <c r="B319" s="3" t="s">
        <v>269</v>
      </c>
      <c r="C319" s="28"/>
      <c r="D319" s="11" t="s">
        <v>632</v>
      </c>
      <c r="E319" s="11">
        <v>47.95</v>
      </c>
      <c r="F319" s="11" t="s">
        <v>632</v>
      </c>
      <c r="G319" s="11">
        <v>47.3</v>
      </c>
      <c r="H319" s="145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270</v>
      </c>
      <c r="C320" s="28"/>
      <c r="D320" s="23" t="s">
        <v>632</v>
      </c>
      <c r="E320" s="23">
        <v>0.16733200530681408</v>
      </c>
      <c r="F320" s="23" t="s">
        <v>632</v>
      </c>
      <c r="G320" s="23">
        <v>4.0824829046386887E-2</v>
      </c>
      <c r="H320" s="145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3" t="s">
        <v>86</v>
      </c>
      <c r="C321" s="28"/>
      <c r="D321" s="13" t="s">
        <v>632</v>
      </c>
      <c r="E321" s="13">
        <v>3.4933612798917339E-3</v>
      </c>
      <c r="F321" s="13" t="s">
        <v>632</v>
      </c>
      <c r="G321" s="13">
        <v>8.6280019118816962E-4</v>
      </c>
      <c r="H321" s="145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3" t="s">
        <v>271</v>
      </c>
      <c r="C322" s="28"/>
      <c r="D322" s="13" t="s">
        <v>632</v>
      </c>
      <c r="E322" s="13">
        <v>6.1263784351488493E-3</v>
      </c>
      <c r="F322" s="13" t="s">
        <v>632</v>
      </c>
      <c r="G322" s="13">
        <v>-6.126378435147295E-3</v>
      </c>
      <c r="H322" s="145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45" t="s">
        <v>272</v>
      </c>
      <c r="C323" s="46"/>
      <c r="D323" s="44" t="s">
        <v>273</v>
      </c>
      <c r="E323" s="44">
        <v>0.67</v>
      </c>
      <c r="F323" s="44" t="s">
        <v>273</v>
      </c>
      <c r="G323" s="44">
        <v>0.67</v>
      </c>
      <c r="H323" s="145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30"/>
      <c r="C324" s="20"/>
      <c r="D324" s="20"/>
      <c r="E324" s="20"/>
      <c r="F324" s="20"/>
      <c r="G324" s="20"/>
      <c r="BM324" s="53"/>
    </row>
    <row r="325" spans="1:65" ht="15">
      <c r="B325" s="8" t="s">
        <v>625</v>
      </c>
      <c r="BM325" s="27" t="s">
        <v>274</v>
      </c>
    </row>
    <row r="326" spans="1:65" ht="15">
      <c r="A326" s="24" t="s">
        <v>15</v>
      </c>
      <c r="B326" s="18" t="s">
        <v>117</v>
      </c>
      <c r="C326" s="15" t="s">
        <v>118</v>
      </c>
      <c r="D326" s="16" t="s">
        <v>240</v>
      </c>
      <c r="E326" s="14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241</v>
      </c>
      <c r="C327" s="9" t="s">
        <v>241</v>
      </c>
      <c r="D327" s="143" t="s">
        <v>252</v>
      </c>
      <c r="E327" s="14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101</v>
      </c>
      <c r="E328" s="14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9"/>
      <c r="C329" s="9"/>
      <c r="D329" s="25"/>
      <c r="E329" s="14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8">
        <v>1</v>
      </c>
      <c r="C330" s="14">
        <v>1</v>
      </c>
      <c r="D330" s="21">
        <v>10</v>
      </c>
      <c r="E330" s="14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>
        <v>1</v>
      </c>
      <c r="C331" s="9">
        <v>2</v>
      </c>
      <c r="D331" s="11" t="s">
        <v>96</v>
      </c>
      <c r="E331" s="14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11</v>
      </c>
    </row>
    <row r="332" spans="1:65">
      <c r="A332" s="29"/>
      <c r="B332" s="19">
        <v>1</v>
      </c>
      <c r="C332" s="9">
        <v>3</v>
      </c>
      <c r="D332" s="11">
        <v>10</v>
      </c>
      <c r="E332" s="14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9">
        <v>1</v>
      </c>
      <c r="C333" s="9">
        <v>4</v>
      </c>
      <c r="D333" s="11" t="s">
        <v>96</v>
      </c>
      <c r="E333" s="14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9.1666666666666696</v>
      </c>
    </row>
    <row r="334" spans="1:65">
      <c r="A334" s="29"/>
      <c r="B334" s="19">
        <v>1</v>
      </c>
      <c r="C334" s="9">
        <v>5</v>
      </c>
      <c r="D334" s="11" t="s">
        <v>96</v>
      </c>
      <c r="E334" s="14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25</v>
      </c>
    </row>
    <row r="335" spans="1:65">
      <c r="A335" s="29"/>
      <c r="B335" s="19">
        <v>1</v>
      </c>
      <c r="C335" s="9">
        <v>6</v>
      </c>
      <c r="D335" s="11">
        <v>20</v>
      </c>
      <c r="E335" s="14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A336" s="29"/>
      <c r="B336" s="20" t="s">
        <v>268</v>
      </c>
      <c r="C336" s="12"/>
      <c r="D336" s="22">
        <v>13.333333333333334</v>
      </c>
      <c r="E336" s="14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29"/>
      <c r="B337" s="3" t="s">
        <v>269</v>
      </c>
      <c r="C337" s="28"/>
      <c r="D337" s="11">
        <v>10</v>
      </c>
      <c r="E337" s="14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9"/>
      <c r="B338" s="3" t="s">
        <v>270</v>
      </c>
      <c r="C338" s="28"/>
      <c r="D338" s="23">
        <v>5.7735026918962564</v>
      </c>
      <c r="E338" s="14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9"/>
      <c r="B339" s="3" t="s">
        <v>86</v>
      </c>
      <c r="C339" s="28"/>
      <c r="D339" s="13">
        <v>0.43301270189221919</v>
      </c>
      <c r="E339" s="14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9"/>
      <c r="B340" s="3" t="s">
        <v>271</v>
      </c>
      <c r="C340" s="28"/>
      <c r="D340" s="13">
        <v>0.45454545454545414</v>
      </c>
      <c r="E340" s="14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45" t="s">
        <v>272</v>
      </c>
      <c r="C341" s="46"/>
      <c r="D341" s="44" t="s">
        <v>273</v>
      </c>
      <c r="E341" s="14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30"/>
      <c r="C342" s="20"/>
      <c r="D342" s="20"/>
      <c r="BM342" s="53"/>
    </row>
    <row r="343" spans="1:65" ht="15">
      <c r="B343" s="8" t="s">
        <v>626</v>
      </c>
      <c r="BM343" s="27" t="s">
        <v>274</v>
      </c>
    </row>
    <row r="344" spans="1:65" ht="15">
      <c r="A344" s="24" t="s">
        <v>18</v>
      </c>
      <c r="B344" s="18" t="s">
        <v>117</v>
      </c>
      <c r="C344" s="15" t="s">
        <v>118</v>
      </c>
      <c r="D344" s="16" t="s">
        <v>240</v>
      </c>
      <c r="E344" s="14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241</v>
      </c>
      <c r="C345" s="9" t="s">
        <v>241</v>
      </c>
      <c r="D345" s="143" t="s">
        <v>252</v>
      </c>
      <c r="E345" s="14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101</v>
      </c>
      <c r="E346" s="14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0</v>
      </c>
    </row>
    <row r="347" spans="1:65">
      <c r="A347" s="29"/>
      <c r="B347" s="19"/>
      <c r="C347" s="9"/>
      <c r="D347" s="25"/>
      <c r="E347" s="14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0</v>
      </c>
    </row>
    <row r="348" spans="1:65">
      <c r="A348" s="29"/>
      <c r="B348" s="18">
        <v>1</v>
      </c>
      <c r="C348" s="14">
        <v>1</v>
      </c>
      <c r="D348" s="205">
        <v>250</v>
      </c>
      <c r="E348" s="207"/>
      <c r="F348" s="208"/>
      <c r="G348" s="208"/>
      <c r="H348" s="208"/>
      <c r="I348" s="208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208"/>
      <c r="W348" s="208"/>
      <c r="X348" s="208"/>
      <c r="Y348" s="208"/>
      <c r="Z348" s="208"/>
      <c r="AA348" s="208"/>
      <c r="AB348" s="208"/>
      <c r="AC348" s="208"/>
      <c r="AD348" s="208"/>
      <c r="AE348" s="208"/>
      <c r="AF348" s="208"/>
      <c r="AG348" s="208"/>
      <c r="AH348" s="208"/>
      <c r="AI348" s="208"/>
      <c r="AJ348" s="208"/>
      <c r="AK348" s="208"/>
      <c r="AL348" s="208"/>
      <c r="AM348" s="208"/>
      <c r="AN348" s="208"/>
      <c r="AO348" s="208"/>
      <c r="AP348" s="208"/>
      <c r="AQ348" s="208"/>
      <c r="AR348" s="208"/>
      <c r="AS348" s="208"/>
      <c r="AT348" s="208"/>
      <c r="AU348" s="208"/>
      <c r="AV348" s="208"/>
      <c r="AW348" s="208"/>
      <c r="AX348" s="208"/>
      <c r="AY348" s="208"/>
      <c r="AZ348" s="208"/>
      <c r="BA348" s="208"/>
      <c r="BB348" s="208"/>
      <c r="BC348" s="208"/>
      <c r="BD348" s="208"/>
      <c r="BE348" s="208"/>
      <c r="BF348" s="208"/>
      <c r="BG348" s="208"/>
      <c r="BH348" s="208"/>
      <c r="BI348" s="208"/>
      <c r="BJ348" s="208"/>
      <c r="BK348" s="208"/>
      <c r="BL348" s="208"/>
      <c r="BM348" s="209">
        <v>1</v>
      </c>
    </row>
    <row r="349" spans="1:65">
      <c r="A349" s="29"/>
      <c r="B349" s="19">
        <v>1</v>
      </c>
      <c r="C349" s="9">
        <v>2</v>
      </c>
      <c r="D349" s="211">
        <v>250</v>
      </c>
      <c r="E349" s="207"/>
      <c r="F349" s="208"/>
      <c r="G349" s="208"/>
      <c r="H349" s="208"/>
      <c r="I349" s="208"/>
      <c r="J349" s="208"/>
      <c r="K349" s="208"/>
      <c r="L349" s="208"/>
      <c r="M349" s="208"/>
      <c r="N349" s="208"/>
      <c r="O349" s="208"/>
      <c r="P349" s="208"/>
      <c r="Q349" s="208"/>
      <c r="R349" s="208"/>
      <c r="S349" s="208"/>
      <c r="T349" s="208"/>
      <c r="U349" s="208"/>
      <c r="V349" s="208"/>
      <c r="W349" s="208"/>
      <c r="X349" s="208"/>
      <c r="Y349" s="208"/>
      <c r="Z349" s="208"/>
      <c r="AA349" s="208"/>
      <c r="AB349" s="208"/>
      <c r="AC349" s="208"/>
      <c r="AD349" s="208"/>
      <c r="AE349" s="208"/>
      <c r="AF349" s="208"/>
      <c r="AG349" s="208"/>
      <c r="AH349" s="208"/>
      <c r="AI349" s="208"/>
      <c r="AJ349" s="208"/>
      <c r="AK349" s="208"/>
      <c r="AL349" s="208"/>
      <c r="AM349" s="208"/>
      <c r="AN349" s="208"/>
      <c r="AO349" s="208"/>
      <c r="AP349" s="208"/>
      <c r="AQ349" s="208"/>
      <c r="AR349" s="208"/>
      <c r="AS349" s="208"/>
      <c r="AT349" s="208"/>
      <c r="AU349" s="208"/>
      <c r="AV349" s="208"/>
      <c r="AW349" s="208"/>
      <c r="AX349" s="208"/>
      <c r="AY349" s="208"/>
      <c r="AZ349" s="208"/>
      <c r="BA349" s="208"/>
      <c r="BB349" s="208"/>
      <c r="BC349" s="208"/>
      <c r="BD349" s="208"/>
      <c r="BE349" s="208"/>
      <c r="BF349" s="208"/>
      <c r="BG349" s="208"/>
      <c r="BH349" s="208"/>
      <c r="BI349" s="208"/>
      <c r="BJ349" s="208"/>
      <c r="BK349" s="208"/>
      <c r="BL349" s="208"/>
      <c r="BM349" s="209">
        <v>20</v>
      </c>
    </row>
    <row r="350" spans="1:65">
      <c r="A350" s="29"/>
      <c r="B350" s="19">
        <v>1</v>
      </c>
      <c r="C350" s="9">
        <v>3</v>
      </c>
      <c r="D350" s="211">
        <v>250</v>
      </c>
      <c r="E350" s="207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8"/>
      <c r="AS350" s="208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9">
        <v>16</v>
      </c>
    </row>
    <row r="351" spans="1:65">
      <c r="A351" s="29"/>
      <c r="B351" s="19">
        <v>1</v>
      </c>
      <c r="C351" s="9">
        <v>4</v>
      </c>
      <c r="D351" s="211">
        <v>240</v>
      </c>
      <c r="E351" s="207"/>
      <c r="F351" s="208"/>
      <c r="G351" s="208"/>
      <c r="H351" s="208"/>
      <c r="I351" s="208"/>
      <c r="J351" s="208"/>
      <c r="K351" s="208"/>
      <c r="L351" s="208"/>
      <c r="M351" s="208"/>
      <c r="N351" s="208"/>
      <c r="O351" s="208"/>
      <c r="P351" s="208"/>
      <c r="Q351" s="208"/>
      <c r="R351" s="208"/>
      <c r="S351" s="208"/>
      <c r="T351" s="208"/>
      <c r="U351" s="208"/>
      <c r="V351" s="208"/>
      <c r="W351" s="208"/>
      <c r="X351" s="208"/>
      <c r="Y351" s="208"/>
      <c r="Z351" s="208"/>
      <c r="AA351" s="208"/>
      <c r="AB351" s="208"/>
      <c r="AC351" s="208"/>
      <c r="AD351" s="208"/>
      <c r="AE351" s="208"/>
      <c r="AF351" s="208"/>
      <c r="AG351" s="208"/>
      <c r="AH351" s="208"/>
      <c r="AI351" s="208"/>
      <c r="AJ351" s="208"/>
      <c r="AK351" s="208"/>
      <c r="AL351" s="208"/>
      <c r="AM351" s="208"/>
      <c r="AN351" s="208"/>
      <c r="AO351" s="208"/>
      <c r="AP351" s="208"/>
      <c r="AQ351" s="208"/>
      <c r="AR351" s="208"/>
      <c r="AS351" s="208"/>
      <c r="AT351" s="208"/>
      <c r="AU351" s="208"/>
      <c r="AV351" s="208"/>
      <c r="AW351" s="208"/>
      <c r="AX351" s="208"/>
      <c r="AY351" s="208"/>
      <c r="AZ351" s="208"/>
      <c r="BA351" s="208"/>
      <c r="BB351" s="208"/>
      <c r="BC351" s="208"/>
      <c r="BD351" s="208"/>
      <c r="BE351" s="208"/>
      <c r="BF351" s="208"/>
      <c r="BG351" s="208"/>
      <c r="BH351" s="208"/>
      <c r="BI351" s="208"/>
      <c r="BJ351" s="208"/>
      <c r="BK351" s="208"/>
      <c r="BL351" s="208"/>
      <c r="BM351" s="209">
        <v>250</v>
      </c>
    </row>
    <row r="352" spans="1:65">
      <c r="A352" s="29"/>
      <c r="B352" s="19">
        <v>1</v>
      </c>
      <c r="C352" s="9">
        <v>5</v>
      </c>
      <c r="D352" s="211">
        <v>250</v>
      </c>
      <c r="E352" s="207"/>
      <c r="F352" s="208"/>
      <c r="G352" s="208"/>
      <c r="H352" s="208"/>
      <c r="I352" s="208"/>
      <c r="J352" s="208"/>
      <c r="K352" s="208"/>
      <c r="L352" s="208"/>
      <c r="M352" s="208"/>
      <c r="N352" s="208"/>
      <c r="O352" s="208"/>
      <c r="P352" s="208"/>
      <c r="Q352" s="208"/>
      <c r="R352" s="208"/>
      <c r="S352" s="208"/>
      <c r="T352" s="208"/>
      <c r="U352" s="208"/>
      <c r="V352" s="208"/>
      <c r="W352" s="208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  <c r="BI352" s="208"/>
      <c r="BJ352" s="208"/>
      <c r="BK352" s="208"/>
      <c r="BL352" s="208"/>
      <c r="BM352" s="209">
        <v>26</v>
      </c>
    </row>
    <row r="353" spans="1:65">
      <c r="A353" s="29"/>
      <c r="B353" s="19">
        <v>1</v>
      </c>
      <c r="C353" s="9">
        <v>6</v>
      </c>
      <c r="D353" s="211">
        <v>260</v>
      </c>
      <c r="E353" s="207"/>
      <c r="F353" s="208"/>
      <c r="G353" s="208"/>
      <c r="H353" s="208"/>
      <c r="I353" s="208"/>
      <c r="J353" s="208"/>
      <c r="K353" s="208"/>
      <c r="L353" s="208"/>
      <c r="M353" s="208"/>
      <c r="N353" s="208"/>
      <c r="O353" s="208"/>
      <c r="P353" s="208"/>
      <c r="Q353" s="208"/>
      <c r="R353" s="208"/>
      <c r="S353" s="208"/>
      <c r="T353" s="208"/>
      <c r="U353" s="208"/>
      <c r="V353" s="208"/>
      <c r="W353" s="208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  <c r="BI353" s="208"/>
      <c r="BJ353" s="208"/>
      <c r="BK353" s="208"/>
      <c r="BL353" s="208"/>
      <c r="BM353" s="212"/>
    </row>
    <row r="354" spans="1:65">
      <c r="A354" s="29"/>
      <c r="B354" s="20" t="s">
        <v>268</v>
      </c>
      <c r="C354" s="12"/>
      <c r="D354" s="213">
        <v>250</v>
      </c>
      <c r="E354" s="207"/>
      <c r="F354" s="208"/>
      <c r="G354" s="208"/>
      <c r="H354" s="208"/>
      <c r="I354" s="208"/>
      <c r="J354" s="208"/>
      <c r="K354" s="208"/>
      <c r="L354" s="208"/>
      <c r="M354" s="208"/>
      <c r="N354" s="208"/>
      <c r="O354" s="208"/>
      <c r="P354" s="208"/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  <c r="BI354" s="208"/>
      <c r="BJ354" s="208"/>
      <c r="BK354" s="208"/>
      <c r="BL354" s="208"/>
      <c r="BM354" s="212"/>
    </row>
    <row r="355" spans="1:65">
      <c r="A355" s="29"/>
      <c r="B355" s="3" t="s">
        <v>269</v>
      </c>
      <c r="C355" s="28"/>
      <c r="D355" s="211">
        <v>250</v>
      </c>
      <c r="E355" s="207"/>
      <c r="F355" s="208"/>
      <c r="G355" s="208"/>
      <c r="H355" s="208"/>
      <c r="I355" s="208"/>
      <c r="J355" s="208"/>
      <c r="K355" s="208"/>
      <c r="L355" s="208"/>
      <c r="M355" s="208"/>
      <c r="N355" s="208"/>
      <c r="O355" s="208"/>
      <c r="P355" s="208"/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  <c r="BI355" s="208"/>
      <c r="BJ355" s="208"/>
      <c r="BK355" s="208"/>
      <c r="BL355" s="208"/>
      <c r="BM355" s="212"/>
    </row>
    <row r="356" spans="1:65">
      <c r="A356" s="29"/>
      <c r="B356" s="3" t="s">
        <v>270</v>
      </c>
      <c r="C356" s="28"/>
      <c r="D356" s="211">
        <v>6.324555320336759</v>
      </c>
      <c r="E356" s="207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  <c r="BI356" s="208"/>
      <c r="BJ356" s="208"/>
      <c r="BK356" s="208"/>
      <c r="BL356" s="208"/>
      <c r="BM356" s="212"/>
    </row>
    <row r="357" spans="1:65">
      <c r="A357" s="29"/>
      <c r="B357" s="3" t="s">
        <v>86</v>
      </c>
      <c r="C357" s="28"/>
      <c r="D357" s="13">
        <v>2.5298221281347035E-2</v>
      </c>
      <c r="E357" s="14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3" t="s">
        <v>271</v>
      </c>
      <c r="C358" s="28"/>
      <c r="D358" s="13">
        <v>0</v>
      </c>
      <c r="E358" s="14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45" t="s">
        <v>272</v>
      </c>
      <c r="C359" s="46"/>
      <c r="D359" s="44" t="s">
        <v>273</v>
      </c>
      <c r="E359" s="14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30"/>
      <c r="C360" s="20"/>
      <c r="D360" s="20"/>
      <c r="BM360" s="53"/>
    </row>
    <row r="361" spans="1:65" ht="19.5">
      <c r="B361" s="8" t="s">
        <v>627</v>
      </c>
      <c r="BM361" s="27" t="s">
        <v>274</v>
      </c>
    </row>
    <row r="362" spans="1:65" ht="19.5">
      <c r="A362" s="24" t="s">
        <v>329</v>
      </c>
      <c r="B362" s="18" t="s">
        <v>117</v>
      </c>
      <c r="C362" s="15" t="s">
        <v>118</v>
      </c>
      <c r="D362" s="16" t="s">
        <v>240</v>
      </c>
      <c r="E362" s="17" t="s">
        <v>240</v>
      </c>
      <c r="F362" s="17" t="s">
        <v>240</v>
      </c>
      <c r="G362" s="17" t="s">
        <v>240</v>
      </c>
      <c r="H362" s="145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241</v>
      </c>
      <c r="C363" s="9" t="s">
        <v>241</v>
      </c>
      <c r="D363" s="143" t="s">
        <v>251</v>
      </c>
      <c r="E363" s="144" t="s">
        <v>252</v>
      </c>
      <c r="F363" s="144" t="s">
        <v>253</v>
      </c>
      <c r="G363" s="144" t="s">
        <v>261</v>
      </c>
      <c r="H363" s="145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1</v>
      </c>
    </row>
    <row r="364" spans="1:65">
      <c r="A364" s="29"/>
      <c r="B364" s="19"/>
      <c r="C364" s="9"/>
      <c r="D364" s="10" t="s">
        <v>101</v>
      </c>
      <c r="E364" s="11" t="s">
        <v>101</v>
      </c>
      <c r="F364" s="11" t="s">
        <v>101</v>
      </c>
      <c r="G364" s="11" t="s">
        <v>101</v>
      </c>
      <c r="H364" s="145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3</v>
      </c>
    </row>
    <row r="365" spans="1:65">
      <c r="A365" s="29"/>
      <c r="B365" s="19"/>
      <c r="C365" s="9"/>
      <c r="D365" s="25"/>
      <c r="E365" s="25"/>
      <c r="F365" s="25"/>
      <c r="G365" s="25"/>
      <c r="H365" s="145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3</v>
      </c>
    </row>
    <row r="366" spans="1:65">
      <c r="A366" s="29"/>
      <c r="B366" s="18">
        <v>1</v>
      </c>
      <c r="C366" s="14">
        <v>1</v>
      </c>
      <c r="D366" s="226" t="s">
        <v>316</v>
      </c>
      <c r="E366" s="226">
        <v>0.42</v>
      </c>
      <c r="F366" s="226" t="s">
        <v>273</v>
      </c>
      <c r="G366" s="226">
        <v>0.40999999999999992</v>
      </c>
      <c r="H366" s="227"/>
      <c r="I366" s="228"/>
      <c r="J366" s="228"/>
      <c r="K366" s="228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  <c r="AL366" s="228"/>
      <c r="AM366" s="228"/>
      <c r="AN366" s="228"/>
      <c r="AO366" s="228"/>
      <c r="AP366" s="228"/>
      <c r="AQ366" s="228"/>
      <c r="AR366" s="228"/>
      <c r="AS366" s="228"/>
      <c r="AT366" s="228"/>
      <c r="AU366" s="228"/>
      <c r="AV366" s="228"/>
      <c r="AW366" s="228"/>
      <c r="AX366" s="228"/>
      <c r="AY366" s="228"/>
      <c r="AZ366" s="228"/>
      <c r="BA366" s="228"/>
      <c r="BB366" s="228"/>
      <c r="BC366" s="228"/>
      <c r="BD366" s="228"/>
      <c r="BE366" s="228"/>
      <c r="BF366" s="228"/>
      <c r="BG366" s="228"/>
      <c r="BH366" s="228"/>
      <c r="BI366" s="228"/>
      <c r="BJ366" s="228"/>
      <c r="BK366" s="228"/>
      <c r="BL366" s="228"/>
      <c r="BM366" s="229">
        <v>1</v>
      </c>
    </row>
    <row r="367" spans="1:65">
      <c r="A367" s="29"/>
      <c r="B367" s="19">
        <v>1</v>
      </c>
      <c r="C367" s="9">
        <v>2</v>
      </c>
      <c r="D367" s="23" t="s">
        <v>316</v>
      </c>
      <c r="E367" s="23">
        <v>0.42</v>
      </c>
      <c r="F367" s="23" t="s">
        <v>273</v>
      </c>
      <c r="G367" s="23">
        <v>0.40999999999999992</v>
      </c>
      <c r="H367" s="227"/>
      <c r="I367" s="228"/>
      <c r="J367" s="228"/>
      <c r="K367" s="228"/>
      <c r="L367" s="228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  <c r="AL367" s="228"/>
      <c r="AM367" s="228"/>
      <c r="AN367" s="228"/>
      <c r="AO367" s="228"/>
      <c r="AP367" s="228"/>
      <c r="AQ367" s="228"/>
      <c r="AR367" s="228"/>
      <c r="AS367" s="228"/>
      <c r="AT367" s="228"/>
      <c r="AU367" s="228"/>
      <c r="AV367" s="228"/>
      <c r="AW367" s="228"/>
      <c r="AX367" s="228"/>
      <c r="AY367" s="228"/>
      <c r="AZ367" s="228"/>
      <c r="BA367" s="228"/>
      <c r="BB367" s="228"/>
      <c r="BC367" s="228"/>
      <c r="BD367" s="228"/>
      <c r="BE367" s="228"/>
      <c r="BF367" s="228"/>
      <c r="BG367" s="228"/>
      <c r="BH367" s="228"/>
      <c r="BI367" s="228"/>
      <c r="BJ367" s="228"/>
      <c r="BK367" s="228"/>
      <c r="BL367" s="228"/>
      <c r="BM367" s="229">
        <v>21</v>
      </c>
    </row>
    <row r="368" spans="1:65">
      <c r="A368" s="29"/>
      <c r="B368" s="19">
        <v>1</v>
      </c>
      <c r="C368" s="9">
        <v>3</v>
      </c>
      <c r="D368" s="23" t="s">
        <v>316</v>
      </c>
      <c r="E368" s="23">
        <v>0.42</v>
      </c>
      <c r="F368" s="23" t="s">
        <v>273</v>
      </c>
      <c r="G368" s="23">
        <v>0.40999999999999992</v>
      </c>
      <c r="H368" s="227"/>
      <c r="I368" s="228"/>
      <c r="J368" s="228"/>
      <c r="K368" s="228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  <c r="AL368" s="228"/>
      <c r="AM368" s="228"/>
      <c r="AN368" s="228"/>
      <c r="AO368" s="228"/>
      <c r="AP368" s="228"/>
      <c r="AQ368" s="228"/>
      <c r="AR368" s="228"/>
      <c r="AS368" s="228"/>
      <c r="AT368" s="228"/>
      <c r="AU368" s="228"/>
      <c r="AV368" s="228"/>
      <c r="AW368" s="228"/>
      <c r="AX368" s="228"/>
      <c r="AY368" s="228"/>
      <c r="AZ368" s="228"/>
      <c r="BA368" s="228"/>
      <c r="BB368" s="228"/>
      <c r="BC368" s="228"/>
      <c r="BD368" s="228"/>
      <c r="BE368" s="228"/>
      <c r="BF368" s="228"/>
      <c r="BG368" s="228"/>
      <c r="BH368" s="228"/>
      <c r="BI368" s="228"/>
      <c r="BJ368" s="228"/>
      <c r="BK368" s="228"/>
      <c r="BL368" s="228"/>
      <c r="BM368" s="229">
        <v>16</v>
      </c>
    </row>
    <row r="369" spans="1:65">
      <c r="A369" s="29"/>
      <c r="B369" s="19">
        <v>1</v>
      </c>
      <c r="C369" s="9">
        <v>4</v>
      </c>
      <c r="D369" s="23" t="s">
        <v>316</v>
      </c>
      <c r="E369" s="23">
        <v>0.40999999999999992</v>
      </c>
      <c r="F369" s="23" t="s">
        <v>273</v>
      </c>
      <c r="G369" s="23">
        <v>0.4</v>
      </c>
      <c r="H369" s="227"/>
      <c r="I369" s="228"/>
      <c r="J369" s="228"/>
      <c r="K369" s="228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  <c r="AL369" s="228"/>
      <c r="AM369" s="228"/>
      <c r="AN369" s="228"/>
      <c r="AO369" s="228"/>
      <c r="AP369" s="228"/>
      <c r="AQ369" s="228"/>
      <c r="AR369" s="228"/>
      <c r="AS369" s="228"/>
      <c r="AT369" s="228"/>
      <c r="AU369" s="228"/>
      <c r="AV369" s="228"/>
      <c r="AW369" s="228"/>
      <c r="AX369" s="228"/>
      <c r="AY369" s="228"/>
      <c r="AZ369" s="228"/>
      <c r="BA369" s="228"/>
      <c r="BB369" s="228"/>
      <c r="BC369" s="228"/>
      <c r="BD369" s="228"/>
      <c r="BE369" s="228"/>
      <c r="BF369" s="228"/>
      <c r="BG369" s="228"/>
      <c r="BH369" s="228"/>
      <c r="BI369" s="228"/>
      <c r="BJ369" s="228"/>
      <c r="BK369" s="228"/>
      <c r="BL369" s="228"/>
      <c r="BM369" s="229">
        <v>0.410833333333333</v>
      </c>
    </row>
    <row r="370" spans="1:65">
      <c r="A370" s="29"/>
      <c r="B370" s="19">
        <v>1</v>
      </c>
      <c r="C370" s="9">
        <v>5</v>
      </c>
      <c r="D370" s="23" t="s">
        <v>316</v>
      </c>
      <c r="E370" s="23">
        <v>0.40999999999999992</v>
      </c>
      <c r="F370" s="23" t="s">
        <v>273</v>
      </c>
      <c r="G370" s="23">
        <v>0.4</v>
      </c>
      <c r="H370" s="227"/>
      <c r="I370" s="228"/>
      <c r="J370" s="228"/>
      <c r="K370" s="228"/>
      <c r="L370" s="228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  <c r="AL370" s="228"/>
      <c r="AM370" s="228"/>
      <c r="AN370" s="228"/>
      <c r="AO370" s="228"/>
      <c r="AP370" s="228"/>
      <c r="AQ370" s="228"/>
      <c r="AR370" s="228"/>
      <c r="AS370" s="228"/>
      <c r="AT370" s="228"/>
      <c r="AU370" s="228"/>
      <c r="AV370" s="228"/>
      <c r="AW370" s="228"/>
      <c r="AX370" s="228"/>
      <c r="AY370" s="228"/>
      <c r="AZ370" s="228"/>
      <c r="BA370" s="228"/>
      <c r="BB370" s="228"/>
      <c r="BC370" s="228"/>
      <c r="BD370" s="228"/>
      <c r="BE370" s="228"/>
      <c r="BF370" s="228"/>
      <c r="BG370" s="228"/>
      <c r="BH370" s="228"/>
      <c r="BI370" s="228"/>
      <c r="BJ370" s="228"/>
      <c r="BK370" s="228"/>
      <c r="BL370" s="228"/>
      <c r="BM370" s="229">
        <v>27</v>
      </c>
    </row>
    <row r="371" spans="1:65">
      <c r="A371" s="29"/>
      <c r="B371" s="19">
        <v>1</v>
      </c>
      <c r="C371" s="9">
        <v>6</v>
      </c>
      <c r="D371" s="23" t="s">
        <v>316</v>
      </c>
      <c r="E371" s="23">
        <v>0.40999999999999992</v>
      </c>
      <c r="F371" s="23" t="s">
        <v>273</v>
      </c>
      <c r="G371" s="23">
        <v>0.40999999999999992</v>
      </c>
      <c r="H371" s="227"/>
      <c r="I371" s="228"/>
      <c r="J371" s="228"/>
      <c r="K371" s="228"/>
      <c r="L371" s="228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  <c r="AL371" s="228"/>
      <c r="AM371" s="228"/>
      <c r="AN371" s="228"/>
      <c r="AO371" s="228"/>
      <c r="AP371" s="228"/>
      <c r="AQ371" s="228"/>
      <c r="AR371" s="228"/>
      <c r="AS371" s="228"/>
      <c r="AT371" s="228"/>
      <c r="AU371" s="228"/>
      <c r="AV371" s="228"/>
      <c r="AW371" s="228"/>
      <c r="AX371" s="228"/>
      <c r="AY371" s="228"/>
      <c r="AZ371" s="228"/>
      <c r="BA371" s="228"/>
      <c r="BB371" s="228"/>
      <c r="BC371" s="228"/>
      <c r="BD371" s="228"/>
      <c r="BE371" s="228"/>
      <c r="BF371" s="228"/>
      <c r="BG371" s="228"/>
      <c r="BH371" s="228"/>
      <c r="BI371" s="228"/>
      <c r="BJ371" s="228"/>
      <c r="BK371" s="228"/>
      <c r="BL371" s="228"/>
      <c r="BM371" s="54"/>
    </row>
    <row r="372" spans="1:65">
      <c r="A372" s="29"/>
      <c r="B372" s="20" t="s">
        <v>268</v>
      </c>
      <c r="C372" s="12"/>
      <c r="D372" s="230" t="s">
        <v>632</v>
      </c>
      <c r="E372" s="230">
        <v>0.41500000000000004</v>
      </c>
      <c r="F372" s="230" t="s">
        <v>632</v>
      </c>
      <c r="G372" s="230">
        <v>0.40666666666666657</v>
      </c>
      <c r="H372" s="227"/>
      <c r="I372" s="228"/>
      <c r="J372" s="228"/>
      <c r="K372" s="228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  <c r="AL372" s="228"/>
      <c r="AM372" s="228"/>
      <c r="AN372" s="228"/>
      <c r="AO372" s="228"/>
      <c r="AP372" s="228"/>
      <c r="AQ372" s="228"/>
      <c r="AR372" s="228"/>
      <c r="AS372" s="228"/>
      <c r="AT372" s="228"/>
      <c r="AU372" s="228"/>
      <c r="AV372" s="228"/>
      <c r="AW372" s="228"/>
      <c r="AX372" s="228"/>
      <c r="AY372" s="228"/>
      <c r="AZ372" s="228"/>
      <c r="BA372" s="228"/>
      <c r="BB372" s="228"/>
      <c r="BC372" s="228"/>
      <c r="BD372" s="228"/>
      <c r="BE372" s="228"/>
      <c r="BF372" s="228"/>
      <c r="BG372" s="228"/>
      <c r="BH372" s="228"/>
      <c r="BI372" s="228"/>
      <c r="BJ372" s="228"/>
      <c r="BK372" s="228"/>
      <c r="BL372" s="228"/>
      <c r="BM372" s="54"/>
    </row>
    <row r="373" spans="1:65">
      <c r="A373" s="29"/>
      <c r="B373" s="3" t="s">
        <v>269</v>
      </c>
      <c r="C373" s="28"/>
      <c r="D373" s="23" t="s">
        <v>632</v>
      </c>
      <c r="E373" s="23">
        <v>0.41499999999999992</v>
      </c>
      <c r="F373" s="23" t="s">
        <v>632</v>
      </c>
      <c r="G373" s="23">
        <v>0.40999999999999992</v>
      </c>
      <c r="H373" s="227"/>
      <c r="I373" s="228"/>
      <c r="J373" s="228"/>
      <c r="K373" s="228"/>
      <c r="L373" s="228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  <c r="AL373" s="228"/>
      <c r="AM373" s="228"/>
      <c r="AN373" s="228"/>
      <c r="AO373" s="228"/>
      <c r="AP373" s="228"/>
      <c r="AQ373" s="228"/>
      <c r="AR373" s="228"/>
      <c r="AS373" s="228"/>
      <c r="AT373" s="228"/>
      <c r="AU373" s="228"/>
      <c r="AV373" s="228"/>
      <c r="AW373" s="228"/>
      <c r="AX373" s="228"/>
      <c r="AY373" s="228"/>
      <c r="AZ373" s="228"/>
      <c r="BA373" s="228"/>
      <c r="BB373" s="228"/>
      <c r="BC373" s="228"/>
      <c r="BD373" s="228"/>
      <c r="BE373" s="228"/>
      <c r="BF373" s="228"/>
      <c r="BG373" s="228"/>
      <c r="BH373" s="228"/>
      <c r="BI373" s="228"/>
      <c r="BJ373" s="228"/>
      <c r="BK373" s="228"/>
      <c r="BL373" s="228"/>
      <c r="BM373" s="54"/>
    </row>
    <row r="374" spans="1:65">
      <c r="A374" s="29"/>
      <c r="B374" s="3" t="s">
        <v>270</v>
      </c>
      <c r="C374" s="28"/>
      <c r="D374" s="23" t="s">
        <v>632</v>
      </c>
      <c r="E374" s="23">
        <v>5.477225575051696E-3</v>
      </c>
      <c r="F374" s="23" t="s">
        <v>632</v>
      </c>
      <c r="G374" s="23">
        <v>5.1639777949431696E-3</v>
      </c>
      <c r="H374" s="227"/>
      <c r="I374" s="228"/>
      <c r="J374" s="228"/>
      <c r="K374" s="228"/>
      <c r="L374" s="228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54"/>
    </row>
    <row r="375" spans="1:65">
      <c r="A375" s="29"/>
      <c r="B375" s="3" t="s">
        <v>86</v>
      </c>
      <c r="C375" s="28"/>
      <c r="D375" s="13" t="s">
        <v>632</v>
      </c>
      <c r="E375" s="13">
        <v>1.3198133915787218E-2</v>
      </c>
      <c r="F375" s="13" t="s">
        <v>632</v>
      </c>
      <c r="G375" s="13">
        <v>1.2698306053138944E-2</v>
      </c>
      <c r="H375" s="145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271</v>
      </c>
      <c r="C376" s="28"/>
      <c r="D376" s="13" t="s">
        <v>632</v>
      </c>
      <c r="E376" s="13">
        <v>1.0141987829615617E-2</v>
      </c>
      <c r="F376" s="13" t="s">
        <v>632</v>
      </c>
      <c r="G376" s="13">
        <v>-1.0141987829614063E-2</v>
      </c>
      <c r="H376" s="145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272</v>
      </c>
      <c r="C377" s="46"/>
      <c r="D377" s="44" t="s">
        <v>273</v>
      </c>
      <c r="E377" s="44">
        <v>0.67</v>
      </c>
      <c r="F377" s="44" t="s">
        <v>273</v>
      </c>
      <c r="G377" s="44">
        <v>0.67</v>
      </c>
      <c r="H377" s="145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E378" s="20"/>
      <c r="F378" s="20"/>
      <c r="G378" s="20"/>
      <c r="BM378" s="53"/>
    </row>
    <row r="379" spans="1:65" ht="19.5">
      <c r="B379" s="8" t="s">
        <v>628</v>
      </c>
      <c r="BM379" s="27" t="s">
        <v>274</v>
      </c>
    </row>
    <row r="380" spans="1:65" ht="19.5">
      <c r="A380" s="24" t="s">
        <v>332</v>
      </c>
      <c r="B380" s="18" t="s">
        <v>117</v>
      </c>
      <c r="C380" s="15" t="s">
        <v>118</v>
      </c>
      <c r="D380" s="16" t="s">
        <v>240</v>
      </c>
      <c r="E380" s="14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241</v>
      </c>
      <c r="C381" s="9" t="s">
        <v>241</v>
      </c>
      <c r="D381" s="143" t="s">
        <v>252</v>
      </c>
      <c r="E381" s="14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101</v>
      </c>
      <c r="E382" s="14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4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05">
        <v>393</v>
      </c>
      <c r="E384" s="207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8"/>
      <c r="AT384" s="208"/>
      <c r="AU384" s="208"/>
      <c r="AV384" s="208"/>
      <c r="AW384" s="208"/>
      <c r="AX384" s="208"/>
      <c r="AY384" s="208"/>
      <c r="AZ384" s="208"/>
      <c r="BA384" s="208"/>
      <c r="BB384" s="208"/>
      <c r="BC384" s="208"/>
      <c r="BD384" s="208"/>
      <c r="BE384" s="208"/>
      <c r="BF384" s="208"/>
      <c r="BG384" s="208"/>
      <c r="BH384" s="208"/>
      <c r="BI384" s="208"/>
      <c r="BJ384" s="208"/>
      <c r="BK384" s="208"/>
      <c r="BL384" s="208"/>
      <c r="BM384" s="209">
        <v>1</v>
      </c>
    </row>
    <row r="385" spans="1:65">
      <c r="A385" s="29"/>
      <c r="B385" s="19">
        <v>1</v>
      </c>
      <c r="C385" s="9">
        <v>2</v>
      </c>
      <c r="D385" s="211">
        <v>411</v>
      </c>
      <c r="E385" s="207"/>
      <c r="F385" s="208"/>
      <c r="G385" s="208"/>
      <c r="H385" s="208"/>
      <c r="I385" s="208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8"/>
      <c r="AT385" s="208"/>
      <c r="AU385" s="208"/>
      <c r="AV385" s="208"/>
      <c r="AW385" s="208"/>
      <c r="AX385" s="208"/>
      <c r="AY385" s="208"/>
      <c r="AZ385" s="208"/>
      <c r="BA385" s="208"/>
      <c r="BB385" s="208"/>
      <c r="BC385" s="208"/>
      <c r="BD385" s="208"/>
      <c r="BE385" s="208"/>
      <c r="BF385" s="208"/>
      <c r="BG385" s="208"/>
      <c r="BH385" s="208"/>
      <c r="BI385" s="208"/>
      <c r="BJ385" s="208"/>
      <c r="BK385" s="208"/>
      <c r="BL385" s="208"/>
      <c r="BM385" s="209">
        <v>22</v>
      </c>
    </row>
    <row r="386" spans="1:65">
      <c r="A386" s="29"/>
      <c r="B386" s="19">
        <v>1</v>
      </c>
      <c r="C386" s="9">
        <v>3</v>
      </c>
      <c r="D386" s="211">
        <v>393</v>
      </c>
      <c r="E386" s="207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  <c r="AD386" s="208"/>
      <c r="AE386" s="208"/>
      <c r="AF386" s="208"/>
      <c r="AG386" s="208"/>
      <c r="AH386" s="208"/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8"/>
      <c r="AT386" s="208"/>
      <c r="AU386" s="208"/>
      <c r="AV386" s="208"/>
      <c r="AW386" s="208"/>
      <c r="AX386" s="208"/>
      <c r="AY386" s="208"/>
      <c r="AZ386" s="208"/>
      <c r="BA386" s="208"/>
      <c r="BB386" s="208"/>
      <c r="BC386" s="208"/>
      <c r="BD386" s="208"/>
      <c r="BE386" s="208"/>
      <c r="BF386" s="208"/>
      <c r="BG386" s="208"/>
      <c r="BH386" s="208"/>
      <c r="BI386" s="208"/>
      <c r="BJ386" s="208"/>
      <c r="BK386" s="208"/>
      <c r="BL386" s="208"/>
      <c r="BM386" s="209">
        <v>16</v>
      </c>
    </row>
    <row r="387" spans="1:65">
      <c r="A387" s="29"/>
      <c r="B387" s="19">
        <v>1</v>
      </c>
      <c r="C387" s="9">
        <v>4</v>
      </c>
      <c r="D387" s="211">
        <v>393</v>
      </c>
      <c r="E387" s="207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  <c r="AD387" s="208"/>
      <c r="AE387" s="208"/>
      <c r="AF387" s="208"/>
      <c r="AG387" s="208"/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8"/>
      <c r="AT387" s="208"/>
      <c r="AU387" s="208"/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8"/>
      <c r="BF387" s="208"/>
      <c r="BG387" s="208"/>
      <c r="BH387" s="208"/>
      <c r="BI387" s="208"/>
      <c r="BJ387" s="208"/>
      <c r="BK387" s="208"/>
      <c r="BL387" s="208"/>
      <c r="BM387" s="209">
        <v>395.719333333333</v>
      </c>
    </row>
    <row r="388" spans="1:65">
      <c r="A388" s="29"/>
      <c r="B388" s="19">
        <v>1</v>
      </c>
      <c r="C388" s="9">
        <v>5</v>
      </c>
      <c r="D388" s="211">
        <v>393</v>
      </c>
      <c r="E388" s="207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  <c r="AD388" s="208"/>
      <c r="AE388" s="208"/>
      <c r="AF388" s="208"/>
      <c r="AG388" s="208"/>
      <c r="AH388" s="208"/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8"/>
      <c r="AT388" s="208"/>
      <c r="AU388" s="208"/>
      <c r="AV388" s="208"/>
      <c r="AW388" s="208"/>
      <c r="AX388" s="208"/>
      <c r="AY388" s="208"/>
      <c r="AZ388" s="208"/>
      <c r="BA388" s="208"/>
      <c r="BB388" s="208"/>
      <c r="BC388" s="208"/>
      <c r="BD388" s="208"/>
      <c r="BE388" s="208"/>
      <c r="BF388" s="208"/>
      <c r="BG388" s="208"/>
      <c r="BH388" s="208"/>
      <c r="BI388" s="208"/>
      <c r="BJ388" s="208"/>
      <c r="BK388" s="208"/>
      <c r="BL388" s="208"/>
      <c r="BM388" s="209">
        <v>28</v>
      </c>
    </row>
    <row r="389" spans="1:65">
      <c r="A389" s="29"/>
      <c r="B389" s="19">
        <v>1</v>
      </c>
      <c r="C389" s="9">
        <v>6</v>
      </c>
      <c r="D389" s="211">
        <v>393</v>
      </c>
      <c r="E389" s="207"/>
      <c r="F389" s="208"/>
      <c r="G389" s="208"/>
      <c r="H389" s="208"/>
      <c r="I389" s="208"/>
      <c r="J389" s="208"/>
      <c r="K389" s="208"/>
      <c r="L389" s="208"/>
      <c r="M389" s="208"/>
      <c r="N389" s="208"/>
      <c r="O389" s="208"/>
      <c r="P389" s="208"/>
      <c r="Q389" s="208"/>
      <c r="R389" s="208"/>
      <c r="S389" s="208"/>
      <c r="T389" s="208"/>
      <c r="U389" s="208"/>
      <c r="V389" s="208"/>
      <c r="W389" s="208"/>
      <c r="X389" s="208"/>
      <c r="Y389" s="208"/>
      <c r="Z389" s="208"/>
      <c r="AA389" s="208"/>
      <c r="AB389" s="208"/>
      <c r="AC389" s="208"/>
      <c r="AD389" s="208"/>
      <c r="AE389" s="208"/>
      <c r="AF389" s="208"/>
      <c r="AG389" s="208"/>
      <c r="AH389" s="208"/>
      <c r="AI389" s="208"/>
      <c r="AJ389" s="208"/>
      <c r="AK389" s="208"/>
      <c r="AL389" s="208"/>
      <c r="AM389" s="208"/>
      <c r="AN389" s="208"/>
      <c r="AO389" s="208"/>
      <c r="AP389" s="208"/>
      <c r="AQ389" s="208"/>
      <c r="AR389" s="208"/>
      <c r="AS389" s="208"/>
      <c r="AT389" s="208"/>
      <c r="AU389" s="208"/>
      <c r="AV389" s="208"/>
      <c r="AW389" s="208"/>
      <c r="AX389" s="208"/>
      <c r="AY389" s="208"/>
      <c r="AZ389" s="208"/>
      <c r="BA389" s="208"/>
      <c r="BB389" s="208"/>
      <c r="BC389" s="208"/>
      <c r="BD389" s="208"/>
      <c r="BE389" s="208"/>
      <c r="BF389" s="208"/>
      <c r="BG389" s="208"/>
      <c r="BH389" s="208"/>
      <c r="BI389" s="208"/>
      <c r="BJ389" s="208"/>
      <c r="BK389" s="208"/>
      <c r="BL389" s="208"/>
      <c r="BM389" s="212"/>
    </row>
    <row r="390" spans="1:65">
      <c r="A390" s="29"/>
      <c r="B390" s="20" t="s">
        <v>268</v>
      </c>
      <c r="C390" s="12"/>
      <c r="D390" s="213">
        <v>396</v>
      </c>
      <c r="E390" s="207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208"/>
      <c r="V390" s="208"/>
      <c r="W390" s="208"/>
      <c r="X390" s="208"/>
      <c r="Y390" s="208"/>
      <c r="Z390" s="208"/>
      <c r="AA390" s="208"/>
      <c r="AB390" s="208"/>
      <c r="AC390" s="208"/>
      <c r="AD390" s="208"/>
      <c r="AE390" s="208"/>
      <c r="AF390" s="208"/>
      <c r="AG390" s="208"/>
      <c r="AH390" s="208"/>
      <c r="AI390" s="208"/>
      <c r="AJ390" s="208"/>
      <c r="AK390" s="208"/>
      <c r="AL390" s="208"/>
      <c r="AM390" s="208"/>
      <c r="AN390" s="208"/>
      <c r="AO390" s="208"/>
      <c r="AP390" s="208"/>
      <c r="AQ390" s="208"/>
      <c r="AR390" s="208"/>
      <c r="AS390" s="208"/>
      <c r="AT390" s="208"/>
      <c r="AU390" s="208"/>
      <c r="AV390" s="208"/>
      <c r="AW390" s="208"/>
      <c r="AX390" s="208"/>
      <c r="AY390" s="208"/>
      <c r="AZ390" s="208"/>
      <c r="BA390" s="208"/>
      <c r="BB390" s="208"/>
      <c r="BC390" s="208"/>
      <c r="BD390" s="208"/>
      <c r="BE390" s="208"/>
      <c r="BF390" s="208"/>
      <c r="BG390" s="208"/>
      <c r="BH390" s="208"/>
      <c r="BI390" s="208"/>
      <c r="BJ390" s="208"/>
      <c r="BK390" s="208"/>
      <c r="BL390" s="208"/>
      <c r="BM390" s="212"/>
    </row>
    <row r="391" spans="1:65">
      <c r="A391" s="29"/>
      <c r="B391" s="3" t="s">
        <v>269</v>
      </c>
      <c r="C391" s="28"/>
      <c r="D391" s="211">
        <v>393</v>
      </c>
      <c r="E391" s="207"/>
      <c r="F391" s="208"/>
      <c r="G391" s="208"/>
      <c r="H391" s="208"/>
      <c r="I391" s="208"/>
      <c r="J391" s="208"/>
      <c r="K391" s="208"/>
      <c r="L391" s="208"/>
      <c r="M391" s="208"/>
      <c r="N391" s="208"/>
      <c r="O391" s="208"/>
      <c r="P391" s="208"/>
      <c r="Q391" s="208"/>
      <c r="R391" s="208"/>
      <c r="S391" s="208"/>
      <c r="T391" s="208"/>
      <c r="U391" s="208"/>
      <c r="V391" s="208"/>
      <c r="W391" s="208"/>
      <c r="X391" s="208"/>
      <c r="Y391" s="208"/>
      <c r="Z391" s="208"/>
      <c r="AA391" s="208"/>
      <c r="AB391" s="208"/>
      <c r="AC391" s="208"/>
      <c r="AD391" s="208"/>
      <c r="AE391" s="208"/>
      <c r="AF391" s="208"/>
      <c r="AG391" s="208"/>
      <c r="AH391" s="208"/>
      <c r="AI391" s="208"/>
      <c r="AJ391" s="208"/>
      <c r="AK391" s="208"/>
      <c r="AL391" s="208"/>
      <c r="AM391" s="208"/>
      <c r="AN391" s="208"/>
      <c r="AO391" s="208"/>
      <c r="AP391" s="208"/>
      <c r="AQ391" s="208"/>
      <c r="AR391" s="208"/>
      <c r="AS391" s="208"/>
      <c r="AT391" s="208"/>
      <c r="AU391" s="208"/>
      <c r="AV391" s="208"/>
      <c r="AW391" s="208"/>
      <c r="AX391" s="208"/>
      <c r="AY391" s="208"/>
      <c r="AZ391" s="208"/>
      <c r="BA391" s="208"/>
      <c r="BB391" s="208"/>
      <c r="BC391" s="208"/>
      <c r="BD391" s="208"/>
      <c r="BE391" s="208"/>
      <c r="BF391" s="208"/>
      <c r="BG391" s="208"/>
      <c r="BH391" s="208"/>
      <c r="BI391" s="208"/>
      <c r="BJ391" s="208"/>
      <c r="BK391" s="208"/>
      <c r="BL391" s="208"/>
      <c r="BM391" s="212"/>
    </row>
    <row r="392" spans="1:65">
      <c r="A392" s="29"/>
      <c r="B392" s="3" t="s">
        <v>270</v>
      </c>
      <c r="C392" s="28"/>
      <c r="D392" s="211">
        <v>7.3484692283495345</v>
      </c>
      <c r="E392" s="207"/>
      <c r="F392" s="208"/>
      <c r="G392" s="208"/>
      <c r="H392" s="208"/>
      <c r="I392" s="208"/>
      <c r="J392" s="208"/>
      <c r="K392" s="208"/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  <c r="AD392" s="208"/>
      <c r="AE392" s="208"/>
      <c r="AF392" s="208"/>
      <c r="AG392" s="208"/>
      <c r="AH392" s="208"/>
      <c r="AI392" s="208"/>
      <c r="AJ392" s="208"/>
      <c r="AK392" s="208"/>
      <c r="AL392" s="208"/>
      <c r="AM392" s="208"/>
      <c r="AN392" s="208"/>
      <c r="AO392" s="208"/>
      <c r="AP392" s="208"/>
      <c r="AQ392" s="208"/>
      <c r="AR392" s="208"/>
      <c r="AS392" s="208"/>
      <c r="AT392" s="208"/>
      <c r="AU392" s="208"/>
      <c r="AV392" s="208"/>
      <c r="AW392" s="208"/>
      <c r="AX392" s="208"/>
      <c r="AY392" s="208"/>
      <c r="AZ392" s="208"/>
      <c r="BA392" s="208"/>
      <c r="BB392" s="208"/>
      <c r="BC392" s="208"/>
      <c r="BD392" s="208"/>
      <c r="BE392" s="208"/>
      <c r="BF392" s="208"/>
      <c r="BG392" s="208"/>
      <c r="BH392" s="208"/>
      <c r="BI392" s="208"/>
      <c r="BJ392" s="208"/>
      <c r="BK392" s="208"/>
      <c r="BL392" s="208"/>
      <c r="BM392" s="212"/>
    </row>
    <row r="393" spans="1:65">
      <c r="A393" s="29"/>
      <c r="B393" s="3" t="s">
        <v>86</v>
      </c>
      <c r="C393" s="28"/>
      <c r="D393" s="13">
        <v>1.8556740475630138E-2</v>
      </c>
      <c r="E393" s="14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9"/>
      <c r="B394" s="3" t="s">
        <v>271</v>
      </c>
      <c r="C394" s="28"/>
      <c r="D394" s="13">
        <v>7.0925689756640153E-4</v>
      </c>
      <c r="E394" s="14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45" t="s">
        <v>272</v>
      </c>
      <c r="C395" s="46"/>
      <c r="D395" s="44" t="s">
        <v>273</v>
      </c>
      <c r="E395" s="14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30"/>
      <c r="C396" s="20"/>
      <c r="D396" s="20"/>
      <c r="BM396" s="53"/>
    </row>
    <row r="397" spans="1:65" ht="15">
      <c r="B397" s="8" t="s">
        <v>629</v>
      </c>
      <c r="BM397" s="27" t="s">
        <v>274</v>
      </c>
    </row>
    <row r="398" spans="1:65" ht="15">
      <c r="A398" s="24" t="s">
        <v>44</v>
      </c>
      <c r="B398" s="18" t="s">
        <v>117</v>
      </c>
      <c r="C398" s="15" t="s">
        <v>118</v>
      </c>
      <c r="D398" s="16" t="s">
        <v>240</v>
      </c>
      <c r="E398" s="17" t="s">
        <v>240</v>
      </c>
      <c r="F398" s="145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241</v>
      </c>
      <c r="C399" s="9" t="s">
        <v>241</v>
      </c>
      <c r="D399" s="143" t="s">
        <v>251</v>
      </c>
      <c r="E399" s="144" t="s">
        <v>252</v>
      </c>
      <c r="F399" s="145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101</v>
      </c>
      <c r="E400" s="11" t="s">
        <v>101</v>
      </c>
      <c r="F400" s="14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0</v>
      </c>
    </row>
    <row r="401" spans="1:65">
      <c r="A401" s="29"/>
      <c r="B401" s="19"/>
      <c r="C401" s="9"/>
      <c r="D401" s="25"/>
      <c r="E401" s="25"/>
      <c r="F401" s="145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0</v>
      </c>
    </row>
    <row r="402" spans="1:65">
      <c r="A402" s="29"/>
      <c r="B402" s="18">
        <v>1</v>
      </c>
      <c r="C402" s="14">
        <v>1</v>
      </c>
      <c r="D402" s="205" t="s">
        <v>316</v>
      </c>
      <c r="E402" s="205">
        <v>130</v>
      </c>
      <c r="F402" s="207"/>
      <c r="G402" s="208"/>
      <c r="H402" s="208"/>
      <c r="I402" s="208"/>
      <c r="J402" s="208"/>
      <c r="K402" s="208"/>
      <c r="L402" s="208"/>
      <c r="M402" s="208"/>
      <c r="N402" s="208"/>
      <c r="O402" s="208"/>
      <c r="P402" s="208"/>
      <c r="Q402" s="208"/>
      <c r="R402" s="208"/>
      <c r="S402" s="208"/>
      <c r="T402" s="208"/>
      <c r="U402" s="208"/>
      <c r="V402" s="208"/>
      <c r="W402" s="208"/>
      <c r="X402" s="208"/>
      <c r="Y402" s="208"/>
      <c r="Z402" s="208"/>
      <c r="AA402" s="208"/>
      <c r="AB402" s="208"/>
      <c r="AC402" s="208"/>
      <c r="AD402" s="208"/>
      <c r="AE402" s="208"/>
      <c r="AF402" s="208"/>
      <c r="AG402" s="208"/>
      <c r="AH402" s="208"/>
      <c r="AI402" s="208"/>
      <c r="AJ402" s="208"/>
      <c r="AK402" s="208"/>
      <c r="AL402" s="208"/>
      <c r="AM402" s="208"/>
      <c r="AN402" s="208"/>
      <c r="AO402" s="208"/>
      <c r="AP402" s="208"/>
      <c r="AQ402" s="208"/>
      <c r="AR402" s="208"/>
      <c r="AS402" s="208"/>
      <c r="AT402" s="208"/>
      <c r="AU402" s="208"/>
      <c r="AV402" s="208"/>
      <c r="AW402" s="208"/>
      <c r="AX402" s="208"/>
      <c r="AY402" s="208"/>
      <c r="AZ402" s="208"/>
      <c r="BA402" s="208"/>
      <c r="BB402" s="208"/>
      <c r="BC402" s="208"/>
      <c r="BD402" s="208"/>
      <c r="BE402" s="208"/>
      <c r="BF402" s="208"/>
      <c r="BG402" s="208"/>
      <c r="BH402" s="208"/>
      <c r="BI402" s="208"/>
      <c r="BJ402" s="208"/>
      <c r="BK402" s="208"/>
      <c r="BL402" s="208"/>
      <c r="BM402" s="209">
        <v>1</v>
      </c>
    </row>
    <row r="403" spans="1:65">
      <c r="A403" s="29"/>
      <c r="B403" s="19">
        <v>1</v>
      </c>
      <c r="C403" s="9">
        <v>2</v>
      </c>
      <c r="D403" s="211" t="s">
        <v>316</v>
      </c>
      <c r="E403" s="211">
        <v>130</v>
      </c>
      <c r="F403" s="207"/>
      <c r="G403" s="208"/>
      <c r="H403" s="208"/>
      <c r="I403" s="208"/>
      <c r="J403" s="208"/>
      <c r="K403" s="208"/>
      <c r="L403" s="208"/>
      <c r="M403" s="208"/>
      <c r="N403" s="208"/>
      <c r="O403" s="208"/>
      <c r="P403" s="208"/>
      <c r="Q403" s="208"/>
      <c r="R403" s="208"/>
      <c r="S403" s="208"/>
      <c r="T403" s="208"/>
      <c r="U403" s="208"/>
      <c r="V403" s="208"/>
      <c r="W403" s="208"/>
      <c r="X403" s="208"/>
      <c r="Y403" s="208"/>
      <c r="Z403" s="208"/>
      <c r="AA403" s="208"/>
      <c r="AB403" s="208"/>
      <c r="AC403" s="208"/>
      <c r="AD403" s="208"/>
      <c r="AE403" s="208"/>
      <c r="AF403" s="208"/>
      <c r="AG403" s="208"/>
      <c r="AH403" s="208"/>
      <c r="AI403" s="208"/>
      <c r="AJ403" s="208"/>
      <c r="AK403" s="208"/>
      <c r="AL403" s="208"/>
      <c r="AM403" s="208"/>
      <c r="AN403" s="208"/>
      <c r="AO403" s="208"/>
      <c r="AP403" s="208"/>
      <c r="AQ403" s="208"/>
      <c r="AR403" s="208"/>
      <c r="AS403" s="208"/>
      <c r="AT403" s="208"/>
      <c r="AU403" s="208"/>
      <c r="AV403" s="208"/>
      <c r="AW403" s="208"/>
      <c r="AX403" s="208"/>
      <c r="AY403" s="208"/>
      <c r="AZ403" s="208"/>
      <c r="BA403" s="208"/>
      <c r="BB403" s="208"/>
      <c r="BC403" s="208"/>
      <c r="BD403" s="208"/>
      <c r="BE403" s="208"/>
      <c r="BF403" s="208"/>
      <c r="BG403" s="208"/>
      <c r="BH403" s="208"/>
      <c r="BI403" s="208"/>
      <c r="BJ403" s="208"/>
      <c r="BK403" s="208"/>
      <c r="BL403" s="208"/>
      <c r="BM403" s="209">
        <v>23</v>
      </c>
    </row>
    <row r="404" spans="1:65">
      <c r="A404" s="29"/>
      <c r="B404" s="19">
        <v>1</v>
      </c>
      <c r="C404" s="9">
        <v>3</v>
      </c>
      <c r="D404" s="211" t="s">
        <v>316</v>
      </c>
      <c r="E404" s="211">
        <v>130</v>
      </c>
      <c r="F404" s="207"/>
      <c r="G404" s="208"/>
      <c r="H404" s="208"/>
      <c r="I404" s="208"/>
      <c r="J404" s="208"/>
      <c r="K404" s="208"/>
      <c r="L404" s="208"/>
      <c r="M404" s="208"/>
      <c r="N404" s="208"/>
      <c r="O404" s="208"/>
      <c r="P404" s="208"/>
      <c r="Q404" s="208"/>
      <c r="R404" s="208"/>
      <c r="S404" s="208"/>
      <c r="T404" s="208"/>
      <c r="U404" s="208"/>
      <c r="V404" s="208"/>
      <c r="W404" s="208"/>
      <c r="X404" s="208"/>
      <c r="Y404" s="208"/>
      <c r="Z404" s="208"/>
      <c r="AA404" s="208"/>
      <c r="AB404" s="208"/>
      <c r="AC404" s="208"/>
      <c r="AD404" s="208"/>
      <c r="AE404" s="208"/>
      <c r="AF404" s="208"/>
      <c r="AG404" s="208"/>
      <c r="AH404" s="208"/>
      <c r="AI404" s="208"/>
      <c r="AJ404" s="208"/>
      <c r="AK404" s="208"/>
      <c r="AL404" s="208"/>
      <c r="AM404" s="208"/>
      <c r="AN404" s="208"/>
      <c r="AO404" s="208"/>
      <c r="AP404" s="208"/>
      <c r="AQ404" s="208"/>
      <c r="AR404" s="208"/>
      <c r="AS404" s="208"/>
      <c r="AT404" s="208"/>
      <c r="AU404" s="208"/>
      <c r="AV404" s="208"/>
      <c r="AW404" s="208"/>
      <c r="AX404" s="208"/>
      <c r="AY404" s="208"/>
      <c r="AZ404" s="208"/>
      <c r="BA404" s="208"/>
      <c r="BB404" s="208"/>
      <c r="BC404" s="208"/>
      <c r="BD404" s="208"/>
      <c r="BE404" s="208"/>
      <c r="BF404" s="208"/>
      <c r="BG404" s="208"/>
      <c r="BH404" s="208"/>
      <c r="BI404" s="208"/>
      <c r="BJ404" s="208"/>
      <c r="BK404" s="208"/>
      <c r="BL404" s="208"/>
      <c r="BM404" s="209">
        <v>16</v>
      </c>
    </row>
    <row r="405" spans="1:65">
      <c r="A405" s="29"/>
      <c r="B405" s="19">
        <v>1</v>
      </c>
      <c r="C405" s="9">
        <v>4</v>
      </c>
      <c r="D405" s="211" t="s">
        <v>316</v>
      </c>
      <c r="E405" s="211">
        <v>130</v>
      </c>
      <c r="F405" s="207"/>
      <c r="G405" s="208"/>
      <c r="H405" s="208"/>
      <c r="I405" s="208"/>
      <c r="J405" s="208"/>
      <c r="K405" s="208"/>
      <c r="L405" s="208"/>
      <c r="M405" s="208"/>
      <c r="N405" s="208"/>
      <c r="O405" s="208"/>
      <c r="P405" s="208"/>
      <c r="Q405" s="208"/>
      <c r="R405" s="208"/>
      <c r="S405" s="208"/>
      <c r="T405" s="208"/>
      <c r="U405" s="208"/>
      <c r="V405" s="208"/>
      <c r="W405" s="208"/>
      <c r="X405" s="208"/>
      <c r="Y405" s="208"/>
      <c r="Z405" s="208"/>
      <c r="AA405" s="208"/>
      <c r="AB405" s="208"/>
      <c r="AC405" s="208"/>
      <c r="AD405" s="208"/>
      <c r="AE405" s="208"/>
      <c r="AF405" s="208"/>
      <c r="AG405" s="208"/>
      <c r="AH405" s="208"/>
      <c r="AI405" s="208"/>
      <c r="AJ405" s="208"/>
      <c r="AK405" s="208"/>
      <c r="AL405" s="208"/>
      <c r="AM405" s="208"/>
      <c r="AN405" s="208"/>
      <c r="AO405" s="208"/>
      <c r="AP405" s="208"/>
      <c r="AQ405" s="208"/>
      <c r="AR405" s="208"/>
      <c r="AS405" s="208"/>
      <c r="AT405" s="208"/>
      <c r="AU405" s="208"/>
      <c r="AV405" s="208"/>
      <c r="AW405" s="208"/>
      <c r="AX405" s="208"/>
      <c r="AY405" s="208"/>
      <c r="AZ405" s="208"/>
      <c r="BA405" s="208"/>
      <c r="BB405" s="208"/>
      <c r="BC405" s="208"/>
      <c r="BD405" s="208"/>
      <c r="BE405" s="208"/>
      <c r="BF405" s="208"/>
      <c r="BG405" s="208"/>
      <c r="BH405" s="208"/>
      <c r="BI405" s="208"/>
      <c r="BJ405" s="208"/>
      <c r="BK405" s="208"/>
      <c r="BL405" s="208"/>
      <c r="BM405" s="209">
        <v>126.666666666667</v>
      </c>
    </row>
    <row r="406" spans="1:65">
      <c r="A406" s="29"/>
      <c r="B406" s="19">
        <v>1</v>
      </c>
      <c r="C406" s="9">
        <v>5</v>
      </c>
      <c r="D406" s="211" t="s">
        <v>316</v>
      </c>
      <c r="E406" s="211">
        <v>120</v>
      </c>
      <c r="F406" s="207"/>
      <c r="G406" s="208"/>
      <c r="H406" s="208"/>
      <c r="I406" s="208"/>
      <c r="J406" s="208"/>
      <c r="K406" s="208"/>
      <c r="L406" s="208"/>
      <c r="M406" s="208"/>
      <c r="N406" s="208"/>
      <c r="O406" s="208"/>
      <c r="P406" s="208"/>
      <c r="Q406" s="208"/>
      <c r="R406" s="208"/>
      <c r="S406" s="208"/>
      <c r="T406" s="208"/>
      <c r="U406" s="208"/>
      <c r="V406" s="208"/>
      <c r="W406" s="208"/>
      <c r="X406" s="208"/>
      <c r="Y406" s="208"/>
      <c r="Z406" s="208"/>
      <c r="AA406" s="208"/>
      <c r="AB406" s="208"/>
      <c r="AC406" s="208"/>
      <c r="AD406" s="208"/>
      <c r="AE406" s="208"/>
      <c r="AF406" s="208"/>
      <c r="AG406" s="208"/>
      <c r="AH406" s="208"/>
      <c r="AI406" s="208"/>
      <c r="AJ406" s="208"/>
      <c r="AK406" s="208"/>
      <c r="AL406" s="208"/>
      <c r="AM406" s="208"/>
      <c r="AN406" s="208"/>
      <c r="AO406" s="208"/>
      <c r="AP406" s="208"/>
      <c r="AQ406" s="208"/>
      <c r="AR406" s="208"/>
      <c r="AS406" s="208"/>
      <c r="AT406" s="208"/>
      <c r="AU406" s="208"/>
      <c r="AV406" s="208"/>
      <c r="AW406" s="208"/>
      <c r="AX406" s="208"/>
      <c r="AY406" s="208"/>
      <c r="AZ406" s="208"/>
      <c r="BA406" s="208"/>
      <c r="BB406" s="208"/>
      <c r="BC406" s="208"/>
      <c r="BD406" s="208"/>
      <c r="BE406" s="208"/>
      <c r="BF406" s="208"/>
      <c r="BG406" s="208"/>
      <c r="BH406" s="208"/>
      <c r="BI406" s="208"/>
      <c r="BJ406" s="208"/>
      <c r="BK406" s="208"/>
      <c r="BL406" s="208"/>
      <c r="BM406" s="209">
        <v>29</v>
      </c>
    </row>
    <row r="407" spans="1:65">
      <c r="A407" s="29"/>
      <c r="B407" s="19">
        <v>1</v>
      </c>
      <c r="C407" s="9">
        <v>6</v>
      </c>
      <c r="D407" s="211" t="s">
        <v>316</v>
      </c>
      <c r="E407" s="211">
        <v>120</v>
      </c>
      <c r="F407" s="207"/>
      <c r="G407" s="208"/>
      <c r="H407" s="208"/>
      <c r="I407" s="208"/>
      <c r="J407" s="208"/>
      <c r="K407" s="208"/>
      <c r="L407" s="208"/>
      <c r="M407" s="208"/>
      <c r="N407" s="208"/>
      <c r="O407" s="208"/>
      <c r="P407" s="208"/>
      <c r="Q407" s="208"/>
      <c r="R407" s="208"/>
      <c r="S407" s="208"/>
      <c r="T407" s="208"/>
      <c r="U407" s="208"/>
      <c r="V407" s="208"/>
      <c r="W407" s="208"/>
      <c r="X407" s="208"/>
      <c r="Y407" s="208"/>
      <c r="Z407" s="208"/>
      <c r="AA407" s="208"/>
      <c r="AB407" s="208"/>
      <c r="AC407" s="208"/>
      <c r="AD407" s="208"/>
      <c r="AE407" s="208"/>
      <c r="AF407" s="208"/>
      <c r="AG407" s="208"/>
      <c r="AH407" s="208"/>
      <c r="AI407" s="208"/>
      <c r="AJ407" s="208"/>
      <c r="AK407" s="208"/>
      <c r="AL407" s="208"/>
      <c r="AM407" s="208"/>
      <c r="AN407" s="208"/>
      <c r="AO407" s="208"/>
      <c r="AP407" s="208"/>
      <c r="AQ407" s="208"/>
      <c r="AR407" s="208"/>
      <c r="AS407" s="208"/>
      <c r="AT407" s="208"/>
      <c r="AU407" s="208"/>
      <c r="AV407" s="208"/>
      <c r="AW407" s="208"/>
      <c r="AX407" s="208"/>
      <c r="AY407" s="208"/>
      <c r="AZ407" s="208"/>
      <c r="BA407" s="208"/>
      <c r="BB407" s="208"/>
      <c r="BC407" s="208"/>
      <c r="BD407" s="208"/>
      <c r="BE407" s="208"/>
      <c r="BF407" s="208"/>
      <c r="BG407" s="208"/>
      <c r="BH407" s="208"/>
      <c r="BI407" s="208"/>
      <c r="BJ407" s="208"/>
      <c r="BK407" s="208"/>
      <c r="BL407" s="208"/>
      <c r="BM407" s="212"/>
    </row>
    <row r="408" spans="1:65">
      <c r="A408" s="29"/>
      <c r="B408" s="20" t="s">
        <v>268</v>
      </c>
      <c r="C408" s="12"/>
      <c r="D408" s="213" t="s">
        <v>632</v>
      </c>
      <c r="E408" s="213">
        <v>126.66666666666667</v>
      </c>
      <c r="F408" s="207"/>
      <c r="G408" s="208"/>
      <c r="H408" s="208"/>
      <c r="I408" s="208"/>
      <c r="J408" s="208"/>
      <c r="K408" s="208"/>
      <c r="L408" s="208"/>
      <c r="M408" s="208"/>
      <c r="N408" s="208"/>
      <c r="O408" s="208"/>
      <c r="P408" s="208"/>
      <c r="Q408" s="208"/>
      <c r="R408" s="208"/>
      <c r="S408" s="208"/>
      <c r="T408" s="208"/>
      <c r="U408" s="208"/>
      <c r="V408" s="208"/>
      <c r="W408" s="208"/>
      <c r="X408" s="208"/>
      <c r="Y408" s="208"/>
      <c r="Z408" s="208"/>
      <c r="AA408" s="208"/>
      <c r="AB408" s="208"/>
      <c r="AC408" s="208"/>
      <c r="AD408" s="208"/>
      <c r="AE408" s="208"/>
      <c r="AF408" s="208"/>
      <c r="AG408" s="208"/>
      <c r="AH408" s="208"/>
      <c r="AI408" s="208"/>
      <c r="AJ408" s="208"/>
      <c r="AK408" s="208"/>
      <c r="AL408" s="208"/>
      <c r="AM408" s="208"/>
      <c r="AN408" s="208"/>
      <c r="AO408" s="208"/>
      <c r="AP408" s="208"/>
      <c r="AQ408" s="208"/>
      <c r="AR408" s="208"/>
      <c r="AS408" s="208"/>
      <c r="AT408" s="208"/>
      <c r="AU408" s="208"/>
      <c r="AV408" s="208"/>
      <c r="AW408" s="208"/>
      <c r="AX408" s="208"/>
      <c r="AY408" s="208"/>
      <c r="AZ408" s="208"/>
      <c r="BA408" s="208"/>
      <c r="BB408" s="208"/>
      <c r="BC408" s="208"/>
      <c r="BD408" s="208"/>
      <c r="BE408" s="208"/>
      <c r="BF408" s="208"/>
      <c r="BG408" s="208"/>
      <c r="BH408" s="208"/>
      <c r="BI408" s="208"/>
      <c r="BJ408" s="208"/>
      <c r="BK408" s="208"/>
      <c r="BL408" s="208"/>
      <c r="BM408" s="212"/>
    </row>
    <row r="409" spans="1:65">
      <c r="A409" s="29"/>
      <c r="B409" s="3" t="s">
        <v>269</v>
      </c>
      <c r="C409" s="28"/>
      <c r="D409" s="211" t="s">
        <v>632</v>
      </c>
      <c r="E409" s="211">
        <v>130</v>
      </c>
      <c r="F409" s="207"/>
      <c r="G409" s="208"/>
      <c r="H409" s="208"/>
      <c r="I409" s="208"/>
      <c r="J409" s="208"/>
      <c r="K409" s="208"/>
      <c r="L409" s="208"/>
      <c r="M409" s="208"/>
      <c r="N409" s="208"/>
      <c r="O409" s="208"/>
      <c r="P409" s="208"/>
      <c r="Q409" s="208"/>
      <c r="R409" s="208"/>
      <c r="S409" s="208"/>
      <c r="T409" s="208"/>
      <c r="U409" s="208"/>
      <c r="V409" s="208"/>
      <c r="W409" s="208"/>
      <c r="X409" s="208"/>
      <c r="Y409" s="208"/>
      <c r="Z409" s="208"/>
      <c r="AA409" s="208"/>
      <c r="AB409" s="208"/>
      <c r="AC409" s="208"/>
      <c r="AD409" s="208"/>
      <c r="AE409" s="208"/>
      <c r="AF409" s="208"/>
      <c r="AG409" s="208"/>
      <c r="AH409" s="208"/>
      <c r="AI409" s="208"/>
      <c r="AJ409" s="208"/>
      <c r="AK409" s="208"/>
      <c r="AL409" s="208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  <c r="BI409" s="208"/>
      <c r="BJ409" s="208"/>
      <c r="BK409" s="208"/>
      <c r="BL409" s="208"/>
      <c r="BM409" s="212"/>
    </row>
    <row r="410" spans="1:65">
      <c r="A410" s="29"/>
      <c r="B410" s="3" t="s">
        <v>270</v>
      </c>
      <c r="C410" s="28"/>
      <c r="D410" s="211" t="s">
        <v>632</v>
      </c>
      <c r="E410" s="211">
        <v>5.1639777949432224</v>
      </c>
      <c r="F410" s="207"/>
      <c r="G410" s="208"/>
      <c r="H410" s="208"/>
      <c r="I410" s="208"/>
      <c r="J410" s="208"/>
      <c r="K410" s="208"/>
      <c r="L410" s="208"/>
      <c r="M410" s="208"/>
      <c r="N410" s="208"/>
      <c r="O410" s="208"/>
      <c r="P410" s="208"/>
      <c r="Q410" s="208"/>
      <c r="R410" s="208"/>
      <c r="S410" s="208"/>
      <c r="T410" s="208"/>
      <c r="U410" s="208"/>
      <c r="V410" s="208"/>
      <c r="W410" s="208"/>
      <c r="X410" s="208"/>
      <c r="Y410" s="208"/>
      <c r="Z410" s="208"/>
      <c r="AA410" s="208"/>
      <c r="AB410" s="208"/>
      <c r="AC410" s="208"/>
      <c r="AD410" s="208"/>
      <c r="AE410" s="208"/>
      <c r="AF410" s="208"/>
      <c r="AG410" s="208"/>
      <c r="AH410" s="208"/>
      <c r="AI410" s="208"/>
      <c r="AJ410" s="208"/>
      <c r="AK410" s="208"/>
      <c r="AL410" s="208"/>
      <c r="AM410" s="208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  <c r="BI410" s="208"/>
      <c r="BJ410" s="208"/>
      <c r="BK410" s="208"/>
      <c r="BL410" s="208"/>
      <c r="BM410" s="212"/>
    </row>
    <row r="411" spans="1:65">
      <c r="A411" s="29"/>
      <c r="B411" s="3" t="s">
        <v>86</v>
      </c>
      <c r="C411" s="28"/>
      <c r="D411" s="13" t="s">
        <v>632</v>
      </c>
      <c r="E411" s="13">
        <v>4.0768245749551756E-2</v>
      </c>
      <c r="F411" s="145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9"/>
      <c r="B412" s="3" t="s">
        <v>271</v>
      </c>
      <c r="C412" s="28"/>
      <c r="D412" s="13" t="s">
        <v>632</v>
      </c>
      <c r="E412" s="13">
        <v>-2.55351295663786E-15</v>
      </c>
      <c r="F412" s="14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45" t="s">
        <v>272</v>
      </c>
      <c r="C413" s="46"/>
      <c r="D413" s="44" t="s">
        <v>273</v>
      </c>
      <c r="E413" s="44" t="s">
        <v>273</v>
      </c>
      <c r="F413" s="14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30"/>
      <c r="C414" s="20"/>
      <c r="D414" s="20"/>
      <c r="E414" s="20"/>
      <c r="BM414" s="53"/>
    </row>
    <row r="415" spans="1:65" ht="15">
      <c r="B415" s="8" t="s">
        <v>630</v>
      </c>
      <c r="BM415" s="27" t="s">
        <v>274</v>
      </c>
    </row>
    <row r="416" spans="1:65" ht="15">
      <c r="A416" s="24" t="s">
        <v>45</v>
      </c>
      <c r="B416" s="18" t="s">
        <v>117</v>
      </c>
      <c r="C416" s="15" t="s">
        <v>118</v>
      </c>
      <c r="D416" s="16" t="s">
        <v>240</v>
      </c>
      <c r="E416" s="14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241</v>
      </c>
      <c r="C417" s="9" t="s">
        <v>241</v>
      </c>
      <c r="D417" s="143" t="s">
        <v>252</v>
      </c>
      <c r="E417" s="14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101</v>
      </c>
      <c r="E418" s="14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0</v>
      </c>
    </row>
    <row r="419" spans="1:65">
      <c r="A419" s="29"/>
      <c r="B419" s="19"/>
      <c r="C419" s="9"/>
      <c r="D419" s="25"/>
      <c r="E419" s="14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0</v>
      </c>
    </row>
    <row r="420" spans="1:65">
      <c r="A420" s="29"/>
      <c r="B420" s="18">
        <v>1</v>
      </c>
      <c r="C420" s="14">
        <v>1</v>
      </c>
      <c r="D420" s="205">
        <v>60</v>
      </c>
      <c r="E420" s="207"/>
      <c r="F420" s="208"/>
      <c r="G420" s="208"/>
      <c r="H420" s="208"/>
      <c r="I420" s="208"/>
      <c r="J420" s="208"/>
      <c r="K420" s="208"/>
      <c r="L420" s="208"/>
      <c r="M420" s="208"/>
      <c r="N420" s="208"/>
      <c r="O420" s="208"/>
      <c r="P420" s="208"/>
      <c r="Q420" s="208"/>
      <c r="R420" s="208"/>
      <c r="S420" s="208"/>
      <c r="T420" s="208"/>
      <c r="U420" s="208"/>
      <c r="V420" s="208"/>
      <c r="W420" s="208"/>
      <c r="X420" s="208"/>
      <c r="Y420" s="208"/>
      <c r="Z420" s="208"/>
      <c r="AA420" s="208"/>
      <c r="AB420" s="208"/>
      <c r="AC420" s="208"/>
      <c r="AD420" s="208"/>
      <c r="AE420" s="208"/>
      <c r="AF420" s="208"/>
      <c r="AG420" s="208"/>
      <c r="AH420" s="208"/>
      <c r="AI420" s="208"/>
      <c r="AJ420" s="208"/>
      <c r="AK420" s="208"/>
      <c r="AL420" s="208"/>
      <c r="AM420" s="208"/>
      <c r="AN420" s="208"/>
      <c r="AO420" s="208"/>
      <c r="AP420" s="208"/>
      <c r="AQ420" s="208"/>
      <c r="AR420" s="208"/>
      <c r="AS420" s="208"/>
      <c r="AT420" s="208"/>
      <c r="AU420" s="208"/>
      <c r="AV420" s="208"/>
      <c r="AW420" s="208"/>
      <c r="AX420" s="208"/>
      <c r="AY420" s="208"/>
      <c r="AZ420" s="208"/>
      <c r="BA420" s="208"/>
      <c r="BB420" s="208"/>
      <c r="BC420" s="208"/>
      <c r="BD420" s="208"/>
      <c r="BE420" s="208"/>
      <c r="BF420" s="208"/>
      <c r="BG420" s="208"/>
      <c r="BH420" s="208"/>
      <c r="BI420" s="208"/>
      <c r="BJ420" s="208"/>
      <c r="BK420" s="208"/>
      <c r="BL420" s="208"/>
      <c r="BM420" s="209">
        <v>1</v>
      </c>
    </row>
    <row r="421" spans="1:65">
      <c r="A421" s="29"/>
      <c r="B421" s="19">
        <v>1</v>
      </c>
      <c r="C421" s="9">
        <v>2</v>
      </c>
      <c r="D421" s="211">
        <v>60</v>
      </c>
      <c r="E421" s="207"/>
      <c r="F421" s="208"/>
      <c r="G421" s="208"/>
      <c r="H421" s="208"/>
      <c r="I421" s="208"/>
      <c r="J421" s="208"/>
      <c r="K421" s="208"/>
      <c r="L421" s="208"/>
      <c r="M421" s="208"/>
      <c r="N421" s="208"/>
      <c r="O421" s="208"/>
      <c r="P421" s="208"/>
      <c r="Q421" s="208"/>
      <c r="R421" s="208"/>
      <c r="S421" s="208"/>
      <c r="T421" s="208"/>
      <c r="U421" s="208"/>
      <c r="V421" s="208"/>
      <c r="W421" s="208"/>
      <c r="X421" s="208"/>
      <c r="Y421" s="208"/>
      <c r="Z421" s="208"/>
      <c r="AA421" s="208"/>
      <c r="AB421" s="208"/>
      <c r="AC421" s="208"/>
      <c r="AD421" s="208"/>
      <c r="AE421" s="208"/>
      <c r="AF421" s="208"/>
      <c r="AG421" s="208"/>
      <c r="AH421" s="208"/>
      <c r="AI421" s="208"/>
      <c r="AJ421" s="208"/>
      <c r="AK421" s="208"/>
      <c r="AL421" s="208"/>
      <c r="AM421" s="208"/>
      <c r="AN421" s="208"/>
      <c r="AO421" s="208"/>
      <c r="AP421" s="208"/>
      <c r="AQ421" s="208"/>
      <c r="AR421" s="208"/>
      <c r="AS421" s="208"/>
      <c r="AT421" s="208"/>
      <c r="AU421" s="208"/>
      <c r="AV421" s="208"/>
      <c r="AW421" s="208"/>
      <c r="AX421" s="208"/>
      <c r="AY421" s="208"/>
      <c r="AZ421" s="208"/>
      <c r="BA421" s="208"/>
      <c r="BB421" s="208"/>
      <c r="BC421" s="208"/>
      <c r="BD421" s="208"/>
      <c r="BE421" s="208"/>
      <c r="BF421" s="208"/>
      <c r="BG421" s="208"/>
      <c r="BH421" s="208"/>
      <c r="BI421" s="208"/>
      <c r="BJ421" s="208"/>
      <c r="BK421" s="208"/>
      <c r="BL421" s="208"/>
      <c r="BM421" s="209">
        <v>24</v>
      </c>
    </row>
    <row r="422" spans="1:65">
      <c r="A422" s="29"/>
      <c r="B422" s="19">
        <v>1</v>
      </c>
      <c r="C422" s="9">
        <v>3</v>
      </c>
      <c r="D422" s="211">
        <v>60</v>
      </c>
      <c r="E422" s="207"/>
      <c r="F422" s="208"/>
      <c r="G422" s="208"/>
      <c r="H422" s="208"/>
      <c r="I422" s="208"/>
      <c r="J422" s="208"/>
      <c r="K422" s="208"/>
      <c r="L422" s="208"/>
      <c r="M422" s="208"/>
      <c r="N422" s="208"/>
      <c r="O422" s="208"/>
      <c r="P422" s="208"/>
      <c r="Q422" s="208"/>
      <c r="R422" s="208"/>
      <c r="S422" s="208"/>
      <c r="T422" s="208"/>
      <c r="U422" s="208"/>
      <c r="V422" s="208"/>
      <c r="W422" s="208"/>
      <c r="X422" s="208"/>
      <c r="Y422" s="208"/>
      <c r="Z422" s="208"/>
      <c r="AA422" s="208"/>
      <c r="AB422" s="208"/>
      <c r="AC422" s="208"/>
      <c r="AD422" s="208"/>
      <c r="AE422" s="208"/>
      <c r="AF422" s="208"/>
      <c r="AG422" s="208"/>
      <c r="AH422" s="208"/>
      <c r="AI422" s="208"/>
      <c r="AJ422" s="208"/>
      <c r="AK422" s="208"/>
      <c r="AL422" s="208"/>
      <c r="AM422" s="208"/>
      <c r="AN422" s="208"/>
      <c r="AO422" s="208"/>
      <c r="AP422" s="208"/>
      <c r="AQ422" s="208"/>
      <c r="AR422" s="208"/>
      <c r="AS422" s="208"/>
      <c r="AT422" s="208"/>
      <c r="AU422" s="208"/>
      <c r="AV422" s="208"/>
      <c r="AW422" s="208"/>
      <c r="AX422" s="208"/>
      <c r="AY422" s="208"/>
      <c r="AZ422" s="208"/>
      <c r="BA422" s="208"/>
      <c r="BB422" s="208"/>
      <c r="BC422" s="208"/>
      <c r="BD422" s="208"/>
      <c r="BE422" s="208"/>
      <c r="BF422" s="208"/>
      <c r="BG422" s="208"/>
      <c r="BH422" s="208"/>
      <c r="BI422" s="208"/>
      <c r="BJ422" s="208"/>
      <c r="BK422" s="208"/>
      <c r="BL422" s="208"/>
      <c r="BM422" s="209">
        <v>16</v>
      </c>
    </row>
    <row r="423" spans="1:65">
      <c r="A423" s="29"/>
      <c r="B423" s="19">
        <v>1</v>
      </c>
      <c r="C423" s="9">
        <v>4</v>
      </c>
      <c r="D423" s="211">
        <v>50</v>
      </c>
      <c r="E423" s="207"/>
      <c r="F423" s="208"/>
      <c r="G423" s="208"/>
      <c r="H423" s="208"/>
      <c r="I423" s="208"/>
      <c r="J423" s="208"/>
      <c r="K423" s="208"/>
      <c r="L423" s="208"/>
      <c r="M423" s="208"/>
      <c r="N423" s="208"/>
      <c r="O423" s="208"/>
      <c r="P423" s="208"/>
      <c r="Q423" s="208"/>
      <c r="R423" s="208"/>
      <c r="S423" s="208"/>
      <c r="T423" s="208"/>
      <c r="U423" s="208"/>
      <c r="V423" s="208"/>
      <c r="W423" s="208"/>
      <c r="X423" s="208"/>
      <c r="Y423" s="208"/>
      <c r="Z423" s="208"/>
      <c r="AA423" s="208"/>
      <c r="AB423" s="208"/>
      <c r="AC423" s="208"/>
      <c r="AD423" s="208"/>
      <c r="AE423" s="208"/>
      <c r="AF423" s="208"/>
      <c r="AG423" s="208"/>
      <c r="AH423" s="208"/>
      <c r="AI423" s="208"/>
      <c r="AJ423" s="208"/>
      <c r="AK423" s="208"/>
      <c r="AL423" s="208"/>
      <c r="AM423" s="208"/>
      <c r="AN423" s="208"/>
      <c r="AO423" s="208"/>
      <c r="AP423" s="208"/>
      <c r="AQ423" s="208"/>
      <c r="AR423" s="208"/>
      <c r="AS423" s="208"/>
      <c r="AT423" s="208"/>
      <c r="AU423" s="208"/>
      <c r="AV423" s="208"/>
      <c r="AW423" s="208"/>
      <c r="AX423" s="208"/>
      <c r="AY423" s="208"/>
      <c r="AZ423" s="208"/>
      <c r="BA423" s="208"/>
      <c r="BB423" s="208"/>
      <c r="BC423" s="208"/>
      <c r="BD423" s="208"/>
      <c r="BE423" s="208"/>
      <c r="BF423" s="208"/>
      <c r="BG423" s="208"/>
      <c r="BH423" s="208"/>
      <c r="BI423" s="208"/>
      <c r="BJ423" s="208"/>
      <c r="BK423" s="208"/>
      <c r="BL423" s="208"/>
      <c r="BM423" s="209">
        <v>60</v>
      </c>
    </row>
    <row r="424" spans="1:65">
      <c r="A424" s="29"/>
      <c r="B424" s="19">
        <v>1</v>
      </c>
      <c r="C424" s="9">
        <v>5</v>
      </c>
      <c r="D424" s="211">
        <v>50</v>
      </c>
      <c r="E424" s="207"/>
      <c r="F424" s="208"/>
      <c r="G424" s="208"/>
      <c r="H424" s="208"/>
      <c r="I424" s="208"/>
      <c r="J424" s="208"/>
      <c r="K424" s="208"/>
      <c r="L424" s="208"/>
      <c r="M424" s="208"/>
      <c r="N424" s="208"/>
      <c r="O424" s="208"/>
      <c r="P424" s="208"/>
      <c r="Q424" s="208"/>
      <c r="R424" s="208"/>
      <c r="S424" s="208"/>
      <c r="T424" s="208"/>
      <c r="U424" s="208"/>
      <c r="V424" s="208"/>
      <c r="W424" s="208"/>
      <c r="X424" s="208"/>
      <c r="Y424" s="208"/>
      <c r="Z424" s="208"/>
      <c r="AA424" s="208"/>
      <c r="AB424" s="208"/>
      <c r="AC424" s="208"/>
      <c r="AD424" s="208"/>
      <c r="AE424" s="208"/>
      <c r="AF424" s="208"/>
      <c r="AG424" s="208"/>
      <c r="AH424" s="208"/>
      <c r="AI424" s="208"/>
      <c r="AJ424" s="208"/>
      <c r="AK424" s="208"/>
      <c r="AL424" s="208"/>
      <c r="AM424" s="208"/>
      <c r="AN424" s="208"/>
      <c r="AO424" s="208"/>
      <c r="AP424" s="208"/>
      <c r="AQ424" s="208"/>
      <c r="AR424" s="208"/>
      <c r="AS424" s="208"/>
      <c r="AT424" s="208"/>
      <c r="AU424" s="208"/>
      <c r="AV424" s="208"/>
      <c r="AW424" s="208"/>
      <c r="AX424" s="208"/>
      <c r="AY424" s="208"/>
      <c r="AZ424" s="208"/>
      <c r="BA424" s="208"/>
      <c r="BB424" s="208"/>
      <c r="BC424" s="208"/>
      <c r="BD424" s="208"/>
      <c r="BE424" s="208"/>
      <c r="BF424" s="208"/>
      <c r="BG424" s="208"/>
      <c r="BH424" s="208"/>
      <c r="BI424" s="208"/>
      <c r="BJ424" s="208"/>
      <c r="BK424" s="208"/>
      <c r="BL424" s="208"/>
      <c r="BM424" s="209">
        <v>30</v>
      </c>
    </row>
    <row r="425" spans="1:65">
      <c r="A425" s="29"/>
      <c r="B425" s="19">
        <v>1</v>
      </c>
      <c r="C425" s="9">
        <v>6</v>
      </c>
      <c r="D425" s="211">
        <v>80</v>
      </c>
      <c r="E425" s="207"/>
      <c r="F425" s="208"/>
      <c r="G425" s="208"/>
      <c r="H425" s="208"/>
      <c r="I425" s="208"/>
      <c r="J425" s="208"/>
      <c r="K425" s="208"/>
      <c r="L425" s="208"/>
      <c r="M425" s="208"/>
      <c r="N425" s="208"/>
      <c r="O425" s="208"/>
      <c r="P425" s="208"/>
      <c r="Q425" s="208"/>
      <c r="R425" s="208"/>
      <c r="S425" s="208"/>
      <c r="T425" s="208"/>
      <c r="U425" s="208"/>
      <c r="V425" s="208"/>
      <c r="W425" s="208"/>
      <c r="X425" s="208"/>
      <c r="Y425" s="208"/>
      <c r="Z425" s="208"/>
      <c r="AA425" s="208"/>
      <c r="AB425" s="208"/>
      <c r="AC425" s="208"/>
      <c r="AD425" s="208"/>
      <c r="AE425" s="208"/>
      <c r="AF425" s="208"/>
      <c r="AG425" s="208"/>
      <c r="AH425" s="208"/>
      <c r="AI425" s="208"/>
      <c r="AJ425" s="208"/>
      <c r="AK425" s="208"/>
      <c r="AL425" s="208"/>
      <c r="AM425" s="208"/>
      <c r="AN425" s="208"/>
      <c r="AO425" s="208"/>
      <c r="AP425" s="208"/>
      <c r="AQ425" s="208"/>
      <c r="AR425" s="208"/>
      <c r="AS425" s="208"/>
      <c r="AT425" s="208"/>
      <c r="AU425" s="208"/>
      <c r="AV425" s="208"/>
      <c r="AW425" s="208"/>
      <c r="AX425" s="208"/>
      <c r="AY425" s="208"/>
      <c r="AZ425" s="208"/>
      <c r="BA425" s="208"/>
      <c r="BB425" s="208"/>
      <c r="BC425" s="208"/>
      <c r="BD425" s="208"/>
      <c r="BE425" s="208"/>
      <c r="BF425" s="208"/>
      <c r="BG425" s="208"/>
      <c r="BH425" s="208"/>
      <c r="BI425" s="208"/>
      <c r="BJ425" s="208"/>
      <c r="BK425" s="208"/>
      <c r="BL425" s="208"/>
      <c r="BM425" s="212"/>
    </row>
    <row r="426" spans="1:65">
      <c r="A426" s="29"/>
      <c r="B426" s="20" t="s">
        <v>268</v>
      </c>
      <c r="C426" s="12"/>
      <c r="D426" s="213">
        <v>60</v>
      </c>
      <c r="E426" s="207"/>
      <c r="F426" s="208"/>
      <c r="G426" s="208"/>
      <c r="H426" s="208"/>
      <c r="I426" s="208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  <c r="AA426" s="208"/>
      <c r="AB426" s="208"/>
      <c r="AC426" s="208"/>
      <c r="AD426" s="208"/>
      <c r="AE426" s="208"/>
      <c r="AF426" s="208"/>
      <c r="AG426" s="208"/>
      <c r="AH426" s="208"/>
      <c r="AI426" s="208"/>
      <c r="AJ426" s="208"/>
      <c r="AK426" s="208"/>
      <c r="AL426" s="208"/>
      <c r="AM426" s="208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  <c r="BI426" s="208"/>
      <c r="BJ426" s="208"/>
      <c r="BK426" s="208"/>
      <c r="BL426" s="208"/>
      <c r="BM426" s="212"/>
    </row>
    <row r="427" spans="1:65">
      <c r="A427" s="29"/>
      <c r="B427" s="3" t="s">
        <v>269</v>
      </c>
      <c r="C427" s="28"/>
      <c r="D427" s="211">
        <v>60</v>
      </c>
      <c r="E427" s="207"/>
      <c r="F427" s="208"/>
      <c r="G427" s="208"/>
      <c r="H427" s="208"/>
      <c r="I427" s="208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  <c r="AA427" s="208"/>
      <c r="AB427" s="208"/>
      <c r="AC427" s="208"/>
      <c r="AD427" s="208"/>
      <c r="AE427" s="208"/>
      <c r="AF427" s="208"/>
      <c r="AG427" s="208"/>
      <c r="AH427" s="208"/>
      <c r="AI427" s="208"/>
      <c r="AJ427" s="208"/>
      <c r="AK427" s="208"/>
      <c r="AL427" s="208"/>
      <c r="AM427" s="208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  <c r="BI427" s="208"/>
      <c r="BJ427" s="208"/>
      <c r="BK427" s="208"/>
      <c r="BL427" s="208"/>
      <c r="BM427" s="212"/>
    </row>
    <row r="428" spans="1:65">
      <c r="A428" s="29"/>
      <c r="B428" s="3" t="s">
        <v>270</v>
      </c>
      <c r="C428" s="28"/>
      <c r="D428" s="211">
        <v>10.954451150103322</v>
      </c>
      <c r="E428" s="207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  <c r="AA428" s="208"/>
      <c r="AB428" s="208"/>
      <c r="AC428" s="208"/>
      <c r="AD428" s="208"/>
      <c r="AE428" s="208"/>
      <c r="AF428" s="208"/>
      <c r="AG428" s="208"/>
      <c r="AH428" s="208"/>
      <c r="AI428" s="208"/>
      <c r="AJ428" s="208"/>
      <c r="AK428" s="208"/>
      <c r="AL428" s="208"/>
      <c r="AM428" s="208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  <c r="BI428" s="208"/>
      <c r="BJ428" s="208"/>
      <c r="BK428" s="208"/>
      <c r="BL428" s="208"/>
      <c r="BM428" s="212"/>
    </row>
    <row r="429" spans="1:65">
      <c r="A429" s="29"/>
      <c r="B429" s="3" t="s">
        <v>86</v>
      </c>
      <c r="C429" s="28"/>
      <c r="D429" s="13">
        <v>0.18257418583505539</v>
      </c>
      <c r="E429" s="14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9"/>
      <c r="B430" s="3" t="s">
        <v>271</v>
      </c>
      <c r="C430" s="28"/>
      <c r="D430" s="13">
        <v>0</v>
      </c>
      <c r="E430" s="14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45" t="s">
        <v>272</v>
      </c>
      <c r="C431" s="46"/>
      <c r="D431" s="44" t="s">
        <v>273</v>
      </c>
      <c r="E431" s="14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30"/>
      <c r="C432" s="20"/>
      <c r="D432" s="20"/>
      <c r="BM432" s="53"/>
    </row>
    <row r="433" spans="65:65">
      <c r="BM433" s="53"/>
    </row>
    <row r="434" spans="65:65">
      <c r="BM434" s="53"/>
    </row>
    <row r="435" spans="65:65">
      <c r="BM435" s="53"/>
    </row>
    <row r="436" spans="65:65">
      <c r="BM436" s="53"/>
    </row>
    <row r="437" spans="65:65">
      <c r="BM437" s="53"/>
    </row>
    <row r="438" spans="65:65">
      <c r="BM438" s="53"/>
    </row>
    <row r="439" spans="65:65">
      <c r="BM439" s="53"/>
    </row>
    <row r="440" spans="65:65">
      <c r="BM440" s="53"/>
    </row>
    <row r="441" spans="65:65">
      <c r="BM441" s="53"/>
    </row>
    <row r="442" spans="65:65">
      <c r="BM442" s="53"/>
    </row>
    <row r="443" spans="65:65">
      <c r="BM443" s="53"/>
    </row>
    <row r="444" spans="65:65">
      <c r="BM444" s="53"/>
    </row>
    <row r="445" spans="65:65">
      <c r="BM445" s="53"/>
    </row>
    <row r="446" spans="65:65">
      <c r="BM446" s="53"/>
    </row>
    <row r="447" spans="65:65">
      <c r="BM447" s="53"/>
    </row>
    <row r="448" spans="65:65">
      <c r="BM448" s="53"/>
    </row>
    <row r="449" spans="65:65">
      <c r="BM449" s="53"/>
    </row>
    <row r="450" spans="65:65">
      <c r="BM450" s="53"/>
    </row>
    <row r="451" spans="65:65">
      <c r="BM451" s="53"/>
    </row>
    <row r="452" spans="65:65">
      <c r="BM452" s="53"/>
    </row>
    <row r="453" spans="65:65">
      <c r="BM453" s="53"/>
    </row>
    <row r="454" spans="65:65">
      <c r="BM454" s="53"/>
    </row>
    <row r="455" spans="65:65">
      <c r="BM455" s="53"/>
    </row>
    <row r="456" spans="65:65">
      <c r="BM456" s="53"/>
    </row>
    <row r="457" spans="65:65">
      <c r="BM457" s="53"/>
    </row>
    <row r="458" spans="65:65">
      <c r="BM458" s="53"/>
    </row>
    <row r="459" spans="65:65">
      <c r="BM459" s="53"/>
    </row>
    <row r="460" spans="65:65">
      <c r="BM460" s="53"/>
    </row>
    <row r="461" spans="65:65">
      <c r="BM461" s="53"/>
    </row>
    <row r="462" spans="65:65">
      <c r="BM462" s="53"/>
    </row>
    <row r="463" spans="65:65">
      <c r="BM463" s="53"/>
    </row>
    <row r="464" spans="65:65">
      <c r="BM464" s="53"/>
    </row>
    <row r="465" spans="65:65">
      <c r="BM465" s="53"/>
    </row>
    <row r="466" spans="65:65">
      <c r="BM466" s="53"/>
    </row>
    <row r="467" spans="65:65">
      <c r="BM467" s="53"/>
    </row>
    <row r="468" spans="65:65">
      <c r="BM468" s="53"/>
    </row>
    <row r="469" spans="65:65">
      <c r="BM469" s="53"/>
    </row>
    <row r="470" spans="65:65">
      <c r="BM470" s="53"/>
    </row>
    <row r="471" spans="65:65">
      <c r="BM471" s="53"/>
    </row>
    <row r="472" spans="65:65">
      <c r="BM472" s="53"/>
    </row>
    <row r="473" spans="65:65">
      <c r="BM473" s="53"/>
    </row>
    <row r="474" spans="65:65">
      <c r="BM474" s="53"/>
    </row>
    <row r="475" spans="65:65">
      <c r="BM475" s="53"/>
    </row>
    <row r="476" spans="65:65">
      <c r="BM476" s="53"/>
    </row>
    <row r="477" spans="65:65">
      <c r="BM477" s="53"/>
    </row>
    <row r="478" spans="65:65">
      <c r="BM478" s="53"/>
    </row>
    <row r="479" spans="65:65">
      <c r="BM479" s="53"/>
    </row>
    <row r="480" spans="65:65">
      <c r="BM480" s="53"/>
    </row>
    <row r="481" spans="65:65">
      <c r="BM481" s="54"/>
    </row>
    <row r="482" spans="65:65">
      <c r="BM482" s="55"/>
    </row>
    <row r="483" spans="65:65">
      <c r="BM483" s="55"/>
    </row>
    <row r="484" spans="65:65">
      <c r="BM484" s="55"/>
    </row>
    <row r="485" spans="65:65">
      <c r="BM485" s="55"/>
    </row>
    <row r="486" spans="65:65">
      <c r="BM486" s="55"/>
    </row>
    <row r="487" spans="65:65">
      <c r="BM487" s="55"/>
    </row>
    <row r="488" spans="65:65">
      <c r="BM488" s="55"/>
    </row>
    <row r="489" spans="65:65">
      <c r="BM489" s="55"/>
    </row>
    <row r="490" spans="65:65">
      <c r="BM490" s="55"/>
    </row>
    <row r="491" spans="65:65">
      <c r="BM491" s="55"/>
    </row>
    <row r="492" spans="65:65">
      <c r="BM492" s="55"/>
    </row>
    <row r="493" spans="65:65">
      <c r="BM493" s="55"/>
    </row>
    <row r="494" spans="65:65">
      <c r="BM494" s="55"/>
    </row>
    <row r="495" spans="65:65">
      <c r="BM495" s="55"/>
    </row>
    <row r="496" spans="65:65">
      <c r="BM496" s="55"/>
    </row>
    <row r="497" spans="65:65">
      <c r="BM497" s="55"/>
    </row>
    <row r="498" spans="65:65">
      <c r="BM498" s="55"/>
    </row>
    <row r="499" spans="65:65">
      <c r="BM499" s="55"/>
    </row>
    <row r="500" spans="65:65">
      <c r="BM500" s="55"/>
    </row>
    <row r="501" spans="65:65">
      <c r="BM501" s="55"/>
    </row>
    <row r="502" spans="65:65">
      <c r="BM502" s="55"/>
    </row>
    <row r="503" spans="65:65">
      <c r="BM503" s="55"/>
    </row>
    <row r="504" spans="65:65">
      <c r="BM504" s="55"/>
    </row>
    <row r="505" spans="65:65">
      <c r="BM505" s="55"/>
    </row>
    <row r="506" spans="65:65">
      <c r="BM506" s="55"/>
    </row>
    <row r="507" spans="65:65">
      <c r="BM507" s="55"/>
    </row>
    <row r="508" spans="65:65">
      <c r="BM508" s="55"/>
    </row>
    <row r="509" spans="65:65">
      <c r="BM509" s="55"/>
    </row>
    <row r="510" spans="65:65">
      <c r="BM510" s="55"/>
    </row>
    <row r="511" spans="65:65">
      <c r="BM511" s="55"/>
    </row>
    <row r="512" spans="65:65">
      <c r="BM512" s="55"/>
    </row>
    <row r="513" spans="65:65">
      <c r="BM513" s="55"/>
    </row>
    <row r="514" spans="65:65">
      <c r="BM514" s="55"/>
    </row>
    <row r="515" spans="65:65">
      <c r="BM515" s="55"/>
    </row>
  </sheetData>
  <dataConsolidate/>
  <conditionalFormatting sqref="B6:H11 B24:F29 B42:D47 B60:H65 B78:D83 B96:G101 B114:G119 B132:G137 B150:G155 B168:G173 B186:H191 B204:G209 B222:F227 B240:H245 B258:E263 B276:E281 B294:G299 B312:G317 B330:D335 B348:D353 B366:G371 B384:D389 B402:E407 B420:D425">
    <cfRule type="expression" dxfId="5" priority="72">
      <formula>AND($B6&lt;&gt;$B5,NOT(ISBLANK(INDIRECT(Anlyt_LabRefThisCol))))</formula>
    </cfRule>
  </conditionalFormatting>
  <conditionalFormatting sqref="C2:H17 C20:F35 C38:D53 C56:H71 C74:D89 C92:G107 C110:G125 C128:G143 C146:G161 C164:G179 C182:H197 C200:G215 C218:F233 C236:H251 C254:E269 C272:E287 C290:G305 C308:G323 C326:D341 C344:D359 C362:G377 C380:D395 C398:E413 C416:D431">
    <cfRule type="expression" dxfId="4" priority="70" stopIfTrue="1">
      <formula>AND(ISBLANK(INDIRECT(Anlyt_LabRefLastCol)),ISBLANK(INDIRECT(Anlyt_LabRefThisCol)))</formula>
    </cfRule>
    <cfRule type="expression" dxfId="3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D6A8-6331-47CD-8203-4300789A7869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8">
      <c r="B1" s="8" t="s">
        <v>631</v>
      </c>
      <c r="BM1" s="27" t="s">
        <v>274</v>
      </c>
    </row>
    <row r="2" spans="1:66" ht="18">
      <c r="A2" s="24" t="s">
        <v>470</v>
      </c>
      <c r="B2" s="18" t="s">
        <v>117</v>
      </c>
      <c r="C2" s="15" t="s">
        <v>118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4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3" t="s">
        <v>252</v>
      </c>
      <c r="E3" s="144" t="s">
        <v>253</v>
      </c>
      <c r="F3" s="144" t="s">
        <v>258</v>
      </c>
      <c r="G3" s="144" t="s">
        <v>260</v>
      </c>
      <c r="H3" s="144" t="s">
        <v>284</v>
      </c>
      <c r="I3" s="144" t="s">
        <v>261</v>
      </c>
      <c r="J3" s="14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333</v>
      </c>
      <c r="F4" s="11" t="s">
        <v>308</v>
      </c>
      <c r="G4" s="11" t="s">
        <v>99</v>
      </c>
      <c r="H4" s="11" t="s">
        <v>334</v>
      </c>
      <c r="I4" s="11" t="s">
        <v>334</v>
      </c>
      <c r="J4" s="14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14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1.02</v>
      </c>
      <c r="E6" s="21" t="s">
        <v>273</v>
      </c>
      <c r="F6" s="21">
        <v>1.32</v>
      </c>
      <c r="G6" s="21">
        <v>1</v>
      </c>
      <c r="H6" s="21">
        <v>1.1100000000000001</v>
      </c>
      <c r="I6" s="21">
        <v>1.38</v>
      </c>
      <c r="J6" s="14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1.01</v>
      </c>
      <c r="E7" s="11" t="s">
        <v>273</v>
      </c>
      <c r="F7" s="11">
        <v>1.39</v>
      </c>
      <c r="G7" s="11">
        <v>0.90000000000000013</v>
      </c>
      <c r="H7" s="11">
        <v>1.1399999999999999</v>
      </c>
      <c r="I7" s="11">
        <v>1.41</v>
      </c>
      <c r="J7" s="14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26</v>
      </c>
    </row>
    <row r="8" spans="1:66">
      <c r="A8" s="29"/>
      <c r="B8" s="19">
        <v>1</v>
      </c>
      <c r="C8" s="9">
        <v>3</v>
      </c>
      <c r="D8" s="11">
        <v>1.06</v>
      </c>
      <c r="E8" s="11" t="s">
        <v>273</v>
      </c>
      <c r="F8" s="11">
        <v>1.52</v>
      </c>
      <c r="G8" s="11">
        <v>0.90000000000000013</v>
      </c>
      <c r="H8" s="11"/>
      <c r="I8" s="11">
        <v>1.38</v>
      </c>
      <c r="J8" s="14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1.06</v>
      </c>
      <c r="E9" s="11" t="s">
        <v>273</v>
      </c>
      <c r="F9" s="11">
        <v>1.41</v>
      </c>
      <c r="G9" s="11">
        <v>0.8</v>
      </c>
      <c r="H9" s="11"/>
      <c r="I9" s="11">
        <v>1.41</v>
      </c>
      <c r="J9" s="14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1.17</v>
      </c>
      <c r="BN9" s="27"/>
    </row>
    <row r="10" spans="1:66">
      <c r="A10" s="29"/>
      <c r="B10" s="19">
        <v>1</v>
      </c>
      <c r="C10" s="9">
        <v>5</v>
      </c>
      <c r="D10" s="11">
        <v>1.0900000000000001</v>
      </c>
      <c r="E10" s="11" t="s">
        <v>273</v>
      </c>
      <c r="F10" s="11">
        <v>1.55</v>
      </c>
      <c r="G10" s="11">
        <v>0.8</v>
      </c>
      <c r="H10" s="11"/>
      <c r="I10" s="11">
        <v>1.31</v>
      </c>
      <c r="J10" s="14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32</v>
      </c>
    </row>
    <row r="11" spans="1:66">
      <c r="A11" s="29"/>
      <c r="B11" s="19">
        <v>1</v>
      </c>
      <c r="C11" s="9">
        <v>6</v>
      </c>
      <c r="D11" s="11">
        <v>1.01</v>
      </c>
      <c r="E11" s="11" t="s">
        <v>273</v>
      </c>
      <c r="F11" s="11">
        <v>1.37</v>
      </c>
      <c r="G11" s="11">
        <v>0.8</v>
      </c>
      <c r="H11" s="11"/>
      <c r="I11" s="11">
        <v>1.45</v>
      </c>
      <c r="J11" s="14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268</v>
      </c>
      <c r="C12" s="12"/>
      <c r="D12" s="22">
        <v>1.0416666666666667</v>
      </c>
      <c r="E12" s="22" t="s">
        <v>632</v>
      </c>
      <c r="F12" s="22">
        <v>1.4266666666666667</v>
      </c>
      <c r="G12" s="22">
        <v>0.8666666666666667</v>
      </c>
      <c r="H12" s="22">
        <v>1.125</v>
      </c>
      <c r="I12" s="22">
        <v>1.39</v>
      </c>
      <c r="J12" s="14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269</v>
      </c>
      <c r="C13" s="28"/>
      <c r="D13" s="11">
        <v>1.04</v>
      </c>
      <c r="E13" s="11" t="s">
        <v>632</v>
      </c>
      <c r="F13" s="11">
        <v>1.4</v>
      </c>
      <c r="G13" s="11">
        <v>0.85000000000000009</v>
      </c>
      <c r="H13" s="11">
        <v>1.125</v>
      </c>
      <c r="I13" s="11">
        <v>1.395</v>
      </c>
      <c r="J13" s="14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270</v>
      </c>
      <c r="C14" s="28"/>
      <c r="D14" s="23">
        <v>3.3115957885386141E-2</v>
      </c>
      <c r="E14" s="23" t="s">
        <v>632</v>
      </c>
      <c r="F14" s="23">
        <v>8.9591666279105822E-2</v>
      </c>
      <c r="G14" s="23">
        <v>8.1649658092772595E-2</v>
      </c>
      <c r="H14" s="23">
        <v>2.1213203435596288E-2</v>
      </c>
      <c r="I14" s="23">
        <v>4.6904157598234263E-2</v>
      </c>
      <c r="J14" s="14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>
        <v>3.1791319569970694E-2</v>
      </c>
      <c r="E15" s="13" t="s">
        <v>632</v>
      </c>
      <c r="F15" s="13">
        <v>6.2797896924606883E-2</v>
      </c>
      <c r="G15" s="13">
        <v>9.4211143953199142E-2</v>
      </c>
      <c r="H15" s="13">
        <v>1.8856180831641145E-2</v>
      </c>
      <c r="I15" s="13">
        <v>3.3743998272110984E-2</v>
      </c>
      <c r="J15" s="14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271</v>
      </c>
      <c r="C16" s="28"/>
      <c r="D16" s="13">
        <v>-0.10968660968660959</v>
      </c>
      <c r="E16" s="13" t="s">
        <v>632</v>
      </c>
      <c r="F16" s="13">
        <v>0.21937321937321941</v>
      </c>
      <c r="G16" s="13">
        <v>-0.25925925925925919</v>
      </c>
      <c r="H16" s="13">
        <v>-3.8461538461538436E-2</v>
      </c>
      <c r="I16" s="13">
        <v>0.18803418803418803</v>
      </c>
      <c r="J16" s="14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272</v>
      </c>
      <c r="C17" s="46"/>
      <c r="D17" s="44">
        <v>0.22</v>
      </c>
      <c r="E17" s="44" t="s">
        <v>273</v>
      </c>
      <c r="F17" s="44">
        <v>0.79</v>
      </c>
      <c r="G17" s="44">
        <v>0.67</v>
      </c>
      <c r="H17" s="44">
        <v>0</v>
      </c>
      <c r="I17" s="44">
        <v>0.69</v>
      </c>
      <c r="J17" s="14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I11">
    <cfRule type="expression" dxfId="2" priority="3">
      <formula>AND($B6&lt;&gt;$B5,NOT(ISBLANK(INDIRECT(Anlyt_LabRefThisCol))))</formula>
    </cfRule>
  </conditionalFormatting>
  <conditionalFormatting sqref="C2:I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3" t="s">
        <v>636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53" t="s">
        <v>46</v>
      </c>
      <c r="D2" s="154" t="s">
        <v>47</v>
      </c>
      <c r="E2" s="75" t="s">
        <v>2</v>
      </c>
      <c r="F2" s="155" t="s">
        <v>46</v>
      </c>
      <c r="G2" s="76" t="s">
        <v>47</v>
      </c>
      <c r="H2" s="77" t="s">
        <v>2</v>
      </c>
      <c r="I2" s="155" t="s">
        <v>46</v>
      </c>
      <c r="J2" s="76" t="s">
        <v>47</v>
      </c>
      <c r="K2" s="72"/>
    </row>
    <row r="3" spans="1:11" ht="15.75" customHeight="1">
      <c r="A3" s="73"/>
      <c r="B3" s="157" t="s">
        <v>212</v>
      </c>
      <c r="C3" s="156"/>
      <c r="D3" s="158"/>
      <c r="E3" s="156"/>
      <c r="F3" s="156"/>
      <c r="G3" s="159"/>
      <c r="H3" s="156"/>
      <c r="I3" s="156"/>
      <c r="J3" s="160"/>
    </row>
    <row r="4" spans="1:11" ht="15.75" customHeight="1">
      <c r="A4" s="73"/>
      <c r="B4" s="162" t="s">
        <v>213</v>
      </c>
      <c r="C4" s="152" t="s">
        <v>82</v>
      </c>
      <c r="D4" s="161">
        <v>93.245066666666702</v>
      </c>
      <c r="E4" s="162" t="s">
        <v>214</v>
      </c>
      <c r="F4" s="152" t="s">
        <v>82</v>
      </c>
      <c r="G4" s="36">
        <v>257.167666666667</v>
      </c>
      <c r="H4" s="163" t="s">
        <v>112</v>
      </c>
      <c r="I4" s="152" t="s">
        <v>82</v>
      </c>
      <c r="J4" s="36">
        <v>465.23533333333302</v>
      </c>
    </row>
    <row r="5" spans="1:11" ht="15.75" customHeight="1">
      <c r="A5" s="73"/>
      <c r="B5" s="157" t="s">
        <v>215</v>
      </c>
      <c r="C5" s="156"/>
      <c r="D5" s="158"/>
      <c r="E5" s="156"/>
      <c r="F5" s="156"/>
      <c r="G5" s="159"/>
      <c r="H5" s="156"/>
      <c r="I5" s="156"/>
      <c r="J5" s="160"/>
    </row>
    <row r="6" spans="1:11" ht="15.75" customHeight="1">
      <c r="A6" s="73"/>
      <c r="B6" s="162" t="s">
        <v>216</v>
      </c>
      <c r="C6" s="152" t="s">
        <v>82</v>
      </c>
      <c r="D6" s="161">
        <v>35.875</v>
      </c>
      <c r="E6" s="34" t="s">
        <v>632</v>
      </c>
      <c r="F6" s="152" t="s">
        <v>632</v>
      </c>
      <c r="G6" s="37" t="s">
        <v>632</v>
      </c>
      <c r="H6" s="7" t="s">
        <v>632</v>
      </c>
      <c r="I6" s="152" t="s">
        <v>632</v>
      </c>
      <c r="J6" s="36" t="s">
        <v>632</v>
      </c>
    </row>
    <row r="7" spans="1:11" ht="15.75" customHeight="1">
      <c r="A7" s="73"/>
      <c r="B7" s="157" t="s">
        <v>188</v>
      </c>
      <c r="C7" s="156"/>
      <c r="D7" s="158"/>
      <c r="E7" s="156"/>
      <c r="F7" s="156"/>
      <c r="G7" s="159"/>
      <c r="H7" s="156"/>
      <c r="I7" s="156"/>
      <c r="J7" s="160"/>
    </row>
    <row r="8" spans="1:11" ht="15.75" customHeight="1">
      <c r="A8" s="73"/>
      <c r="B8" s="162" t="s">
        <v>116</v>
      </c>
      <c r="C8" s="152" t="s">
        <v>1</v>
      </c>
      <c r="D8" s="164">
        <v>0.118333333333333</v>
      </c>
      <c r="E8" s="34" t="s">
        <v>632</v>
      </c>
      <c r="F8" s="152" t="s">
        <v>632</v>
      </c>
      <c r="G8" s="37" t="s">
        <v>632</v>
      </c>
      <c r="H8" s="7" t="s">
        <v>632</v>
      </c>
      <c r="I8" s="152" t="s">
        <v>632</v>
      </c>
      <c r="J8" s="36" t="s">
        <v>632</v>
      </c>
    </row>
    <row r="9" spans="1:11" ht="15.75" customHeight="1">
      <c r="A9" s="73"/>
      <c r="B9" s="157" t="s">
        <v>190</v>
      </c>
      <c r="C9" s="156"/>
      <c r="D9" s="158"/>
      <c r="E9" s="156"/>
      <c r="F9" s="156"/>
      <c r="G9" s="159"/>
      <c r="H9" s="156"/>
      <c r="I9" s="156"/>
      <c r="J9" s="160"/>
    </row>
    <row r="10" spans="1:11" ht="15.75" customHeight="1">
      <c r="A10" s="73"/>
      <c r="B10" s="162" t="s">
        <v>49</v>
      </c>
      <c r="C10" s="152" t="s">
        <v>3</v>
      </c>
      <c r="D10" s="165">
        <v>50.5</v>
      </c>
      <c r="E10" s="162" t="s">
        <v>53</v>
      </c>
      <c r="F10" s="152" t="s">
        <v>3</v>
      </c>
      <c r="G10" s="166">
        <v>1.3333333333333299E-2</v>
      </c>
      <c r="H10" s="163" t="s">
        <v>61</v>
      </c>
      <c r="I10" s="152" t="s">
        <v>3</v>
      </c>
      <c r="J10" s="167">
        <v>1.0032142857142901</v>
      </c>
    </row>
    <row r="11" spans="1:11" ht="15.75" customHeight="1">
      <c r="A11" s="73"/>
      <c r="B11" s="162" t="s">
        <v>81</v>
      </c>
      <c r="C11" s="152" t="s">
        <v>3</v>
      </c>
      <c r="D11" s="164">
        <v>9.2124999999999999E-2</v>
      </c>
      <c r="E11" s="162" t="s">
        <v>59</v>
      </c>
      <c r="F11" s="152" t="s">
        <v>3</v>
      </c>
      <c r="G11" s="166">
        <v>3.0000000000000001E-3</v>
      </c>
      <c r="H11" s="7" t="s">
        <v>632</v>
      </c>
      <c r="I11" s="152" t="s">
        <v>632</v>
      </c>
      <c r="J11" s="36" t="s">
        <v>632</v>
      </c>
    </row>
    <row r="12" spans="1:11" ht="15.75" customHeight="1">
      <c r="A12" s="73"/>
      <c r="B12" s="157" t="s">
        <v>144</v>
      </c>
      <c r="C12" s="156"/>
      <c r="D12" s="158"/>
      <c r="E12" s="156"/>
      <c r="F12" s="156"/>
      <c r="G12" s="159"/>
      <c r="H12" s="156"/>
      <c r="I12" s="156"/>
      <c r="J12" s="160"/>
    </row>
    <row r="13" spans="1:11" ht="15.75" customHeight="1">
      <c r="A13" s="73"/>
      <c r="B13" s="162" t="s">
        <v>4</v>
      </c>
      <c r="C13" s="152" t="s">
        <v>3</v>
      </c>
      <c r="D13" s="35" t="s">
        <v>107</v>
      </c>
      <c r="E13" s="162" t="s">
        <v>53</v>
      </c>
      <c r="F13" s="152" t="s">
        <v>3</v>
      </c>
      <c r="G13" s="167">
        <v>0.35</v>
      </c>
      <c r="H13" s="163" t="s">
        <v>6</v>
      </c>
      <c r="I13" s="152" t="s">
        <v>3</v>
      </c>
      <c r="J13" s="167">
        <v>0.44791666666666702</v>
      </c>
    </row>
    <row r="14" spans="1:11" ht="15.75" customHeight="1">
      <c r="A14" s="73"/>
      <c r="B14" s="162" t="s">
        <v>7</v>
      </c>
      <c r="C14" s="152" t="s">
        <v>3</v>
      </c>
      <c r="D14" s="161">
        <v>10.4033333333333</v>
      </c>
      <c r="E14" s="162" t="s">
        <v>20</v>
      </c>
      <c r="F14" s="152" t="s">
        <v>3</v>
      </c>
      <c r="G14" s="167">
        <v>6.98364657135836</v>
      </c>
      <c r="H14" s="163" t="s">
        <v>15</v>
      </c>
      <c r="I14" s="152" t="s">
        <v>3</v>
      </c>
      <c r="J14" s="167">
        <v>1.15052206683471</v>
      </c>
    </row>
    <row r="15" spans="1:11" ht="15.75" customHeight="1">
      <c r="A15" s="73"/>
      <c r="B15" s="162" t="s">
        <v>49</v>
      </c>
      <c r="C15" s="152" t="s">
        <v>3</v>
      </c>
      <c r="D15" s="161">
        <v>28.0555555555556</v>
      </c>
      <c r="E15" s="162" t="s">
        <v>381</v>
      </c>
      <c r="F15" s="152" t="s">
        <v>1</v>
      </c>
      <c r="G15" s="167">
        <v>1.4838911265833299</v>
      </c>
      <c r="H15" s="163" t="s">
        <v>21</v>
      </c>
      <c r="I15" s="152" t="s">
        <v>3</v>
      </c>
      <c r="J15" s="167">
        <v>0.17515018481981101</v>
      </c>
    </row>
    <row r="16" spans="1:11" ht="15.75" customHeight="1">
      <c r="A16" s="73"/>
      <c r="B16" s="162" t="s">
        <v>13</v>
      </c>
      <c r="C16" s="152" t="s">
        <v>3</v>
      </c>
      <c r="D16" s="35">
        <v>0.59114456624952405</v>
      </c>
      <c r="E16" s="162" t="s">
        <v>29</v>
      </c>
      <c r="F16" s="152" t="s">
        <v>3</v>
      </c>
      <c r="G16" s="167">
        <v>2.5900802404218402</v>
      </c>
      <c r="H16" s="163" t="s">
        <v>27</v>
      </c>
      <c r="I16" s="152" t="s">
        <v>3</v>
      </c>
      <c r="J16" s="36" t="s">
        <v>107</v>
      </c>
    </row>
    <row r="17" spans="1:10" ht="15.75" customHeight="1">
      <c r="A17" s="73"/>
      <c r="B17" s="162" t="s">
        <v>81</v>
      </c>
      <c r="C17" s="152" t="s">
        <v>3</v>
      </c>
      <c r="D17" s="35">
        <v>1.14791003062643</v>
      </c>
      <c r="E17" s="162" t="s">
        <v>37</v>
      </c>
      <c r="F17" s="152" t="s">
        <v>3</v>
      </c>
      <c r="G17" s="37">
        <v>13.929523809523801</v>
      </c>
      <c r="H17" s="163" t="s">
        <v>32</v>
      </c>
      <c r="I17" s="152" t="s">
        <v>3</v>
      </c>
      <c r="J17" s="167">
        <v>0.707191230186478</v>
      </c>
    </row>
    <row r="18" spans="1:10" ht="15.75" customHeight="1">
      <c r="A18" s="73"/>
      <c r="B18" s="162" t="s">
        <v>8</v>
      </c>
      <c r="C18" s="152" t="s">
        <v>3</v>
      </c>
      <c r="D18" s="35">
        <v>1.0088646857597201</v>
      </c>
      <c r="E18" s="162" t="s">
        <v>59</v>
      </c>
      <c r="F18" s="152" t="s">
        <v>3</v>
      </c>
      <c r="G18" s="37" t="s">
        <v>110</v>
      </c>
      <c r="H18" s="7" t="s">
        <v>632</v>
      </c>
      <c r="I18" s="152" t="s">
        <v>632</v>
      </c>
      <c r="J18" s="36" t="s">
        <v>632</v>
      </c>
    </row>
    <row r="19" spans="1:10" ht="15.75" customHeight="1">
      <c r="A19" s="73"/>
      <c r="B19" s="157" t="s">
        <v>140</v>
      </c>
      <c r="C19" s="156"/>
      <c r="D19" s="158"/>
      <c r="E19" s="156"/>
      <c r="F19" s="156"/>
      <c r="G19" s="159"/>
      <c r="H19" s="156"/>
      <c r="I19" s="156"/>
      <c r="J19" s="160"/>
    </row>
    <row r="20" spans="1:10" ht="15.75" customHeight="1">
      <c r="A20" s="73"/>
      <c r="B20" s="162" t="s">
        <v>382</v>
      </c>
      <c r="C20" s="152" t="s">
        <v>1</v>
      </c>
      <c r="D20" s="35">
        <v>12.943111111111101</v>
      </c>
      <c r="E20" s="162" t="s">
        <v>383</v>
      </c>
      <c r="F20" s="152" t="s">
        <v>1</v>
      </c>
      <c r="G20" s="167">
        <v>11.1853745</v>
      </c>
      <c r="H20" s="163" t="s">
        <v>60</v>
      </c>
      <c r="I20" s="152" t="s">
        <v>1</v>
      </c>
      <c r="J20" s="166">
        <v>0.42533333333333301</v>
      </c>
    </row>
    <row r="21" spans="1:10" ht="15.75" customHeight="1">
      <c r="A21" s="73"/>
      <c r="B21" s="162" t="s">
        <v>7</v>
      </c>
      <c r="C21" s="152" t="s">
        <v>3</v>
      </c>
      <c r="D21" s="35" t="s">
        <v>96</v>
      </c>
      <c r="E21" s="162" t="s">
        <v>384</v>
      </c>
      <c r="F21" s="152" t="s">
        <v>1</v>
      </c>
      <c r="G21" s="166">
        <v>0.56741666666666701</v>
      </c>
      <c r="H21" s="163" t="s">
        <v>385</v>
      </c>
      <c r="I21" s="152" t="s">
        <v>1</v>
      </c>
      <c r="J21" s="167">
        <v>47.608333333333299</v>
      </c>
    </row>
    <row r="22" spans="1:10" ht="15.75" customHeight="1">
      <c r="A22" s="73"/>
      <c r="B22" s="162" t="s">
        <v>113</v>
      </c>
      <c r="C22" s="152" t="s">
        <v>3</v>
      </c>
      <c r="D22" s="165">
        <v>223.3</v>
      </c>
      <c r="E22" s="162" t="s">
        <v>114</v>
      </c>
      <c r="F22" s="152" t="s">
        <v>1</v>
      </c>
      <c r="G22" s="167">
        <v>14.6133333333333</v>
      </c>
      <c r="H22" s="163" t="s">
        <v>15</v>
      </c>
      <c r="I22" s="152" t="s">
        <v>3</v>
      </c>
      <c r="J22" s="167">
        <v>9.1666666666666696</v>
      </c>
    </row>
    <row r="23" spans="1:10" ht="15.75" customHeight="1">
      <c r="A23" s="73"/>
      <c r="B23" s="162" t="s">
        <v>105</v>
      </c>
      <c r="C23" s="152" t="s">
        <v>1</v>
      </c>
      <c r="D23" s="35">
        <v>7.1098888888888903</v>
      </c>
      <c r="E23" s="162" t="s">
        <v>115</v>
      </c>
      <c r="F23" s="152" t="s">
        <v>1</v>
      </c>
      <c r="G23" s="166">
        <v>0.16154468560983201</v>
      </c>
      <c r="H23" s="163" t="s">
        <v>18</v>
      </c>
      <c r="I23" s="152" t="s">
        <v>3</v>
      </c>
      <c r="J23" s="36">
        <v>250</v>
      </c>
    </row>
    <row r="24" spans="1:10" ht="15.75" customHeight="1">
      <c r="A24" s="73"/>
      <c r="B24" s="162" t="s">
        <v>217</v>
      </c>
      <c r="C24" s="152" t="s">
        <v>3</v>
      </c>
      <c r="D24" s="165">
        <v>496.66666666666703</v>
      </c>
      <c r="E24" s="162" t="s">
        <v>381</v>
      </c>
      <c r="F24" s="152" t="s">
        <v>1</v>
      </c>
      <c r="G24" s="167">
        <v>1.2524999999999999</v>
      </c>
      <c r="H24" s="163" t="s">
        <v>386</v>
      </c>
      <c r="I24" s="152" t="s">
        <v>1</v>
      </c>
      <c r="J24" s="166">
        <v>0.410833333333333</v>
      </c>
    </row>
    <row r="25" spans="1:10" ht="15.75" customHeight="1">
      <c r="A25" s="73"/>
      <c r="B25" s="162" t="s">
        <v>25</v>
      </c>
      <c r="C25" s="152" t="s">
        <v>3</v>
      </c>
      <c r="D25" s="165">
        <v>119.166666666667</v>
      </c>
      <c r="E25" s="162" t="s">
        <v>34</v>
      </c>
      <c r="F25" s="152" t="s">
        <v>1</v>
      </c>
      <c r="G25" s="166">
        <v>0.18212616666666701</v>
      </c>
      <c r="H25" s="163" t="s">
        <v>387</v>
      </c>
      <c r="I25" s="152" t="s">
        <v>3</v>
      </c>
      <c r="J25" s="36">
        <v>395.719333333333</v>
      </c>
    </row>
    <row r="26" spans="1:10" ht="15.75" customHeight="1">
      <c r="A26" s="73"/>
      <c r="B26" s="162" t="s">
        <v>388</v>
      </c>
      <c r="C26" s="152" t="s">
        <v>1</v>
      </c>
      <c r="D26" s="35">
        <v>1.8795925</v>
      </c>
      <c r="E26" s="162" t="s">
        <v>389</v>
      </c>
      <c r="F26" s="152" t="s">
        <v>1</v>
      </c>
      <c r="G26" s="166">
        <v>8.8990466666666698E-2</v>
      </c>
      <c r="H26" s="163" t="s">
        <v>44</v>
      </c>
      <c r="I26" s="152" t="s">
        <v>3</v>
      </c>
      <c r="J26" s="36">
        <v>126.666666666667</v>
      </c>
    </row>
    <row r="27" spans="1:10" ht="15.75" customHeight="1">
      <c r="A27" s="73"/>
      <c r="B27" s="162" t="s">
        <v>0</v>
      </c>
      <c r="C27" s="152" t="s">
        <v>3</v>
      </c>
      <c r="D27" s="165">
        <v>440</v>
      </c>
      <c r="E27" s="162" t="s">
        <v>37</v>
      </c>
      <c r="F27" s="152" t="s">
        <v>3</v>
      </c>
      <c r="G27" s="36">
        <v>50</v>
      </c>
      <c r="H27" s="163" t="s">
        <v>45</v>
      </c>
      <c r="I27" s="152" t="s">
        <v>3</v>
      </c>
      <c r="J27" s="36">
        <v>60</v>
      </c>
    </row>
    <row r="28" spans="1:10" ht="15.75" customHeight="1">
      <c r="A28" s="73"/>
      <c r="B28" s="194" t="s">
        <v>189</v>
      </c>
      <c r="C28" s="186"/>
      <c r="D28" s="195"/>
      <c r="E28" s="186"/>
      <c r="F28" s="186"/>
      <c r="G28" s="196"/>
      <c r="H28" s="186"/>
      <c r="I28" s="186"/>
      <c r="J28" s="197"/>
    </row>
    <row r="29" spans="1:10" ht="15.75" customHeight="1">
      <c r="A29" s="73"/>
      <c r="B29" s="187" t="s">
        <v>390</v>
      </c>
      <c r="C29" s="188" t="s">
        <v>1</v>
      </c>
      <c r="D29" s="189">
        <v>1.17</v>
      </c>
      <c r="E29" s="190" t="s">
        <v>632</v>
      </c>
      <c r="F29" s="188" t="s">
        <v>632</v>
      </c>
      <c r="G29" s="191" t="s">
        <v>632</v>
      </c>
      <c r="H29" s="192" t="s">
        <v>632</v>
      </c>
      <c r="I29" s="188" t="s">
        <v>632</v>
      </c>
      <c r="J29" s="193" t="s">
        <v>632</v>
      </c>
    </row>
    <row r="30" spans="1:10" ht="15.75" customHeight="1">
      <c r="B30" s="31" t="s">
        <v>638</v>
      </c>
    </row>
  </sheetData>
  <conditionalFormatting sqref="B3:J29">
    <cfRule type="expression" dxfId="26" priority="1">
      <formula>IF(IndVal_IsBlnkRow*IndVal_IsBlnkRowNext=1,TRUE,FALSE)</formula>
    </cfRule>
  </conditionalFormatting>
  <conditionalFormatting sqref="C3:C29 F3:F29 I3:I29">
    <cfRule type="expression" dxfId="25" priority="2">
      <formula>IndVal_LimitValDiffUOM</formula>
    </cfRule>
  </conditionalFormatting>
  <hyperlinks>
    <hyperlink ref="B4" location="'Fire Assay'!$A$56" display="'Fire Assay'!$A$56" xr:uid="{A68880AA-8C8B-48C1-AC9C-EABC7798EB24}"/>
    <hyperlink ref="E4" location="'Fire Assay'!$A$110" display="'Fire Assay'!$A$110" xr:uid="{AD7118B2-EB15-48D6-8AC8-6E4B3AA52D16}"/>
    <hyperlink ref="H4" location="'Fire Assay'!$A$128" display="'Fire Assay'!$A$128" xr:uid="{70967912-29A1-47B2-96DD-25A12B3718C7}"/>
    <hyperlink ref="B6" location="'Fire Assay (NiS)'!$A$74" display="'Fire Assay (NiS)'!$A$74" xr:uid="{03C708A9-7B3C-4601-9720-5E3E0ABA756D}"/>
    <hyperlink ref="B8" location="'IRC'!$A$1" display="'IRC'!$A$1" xr:uid="{59EEF48C-2D90-4115-A65E-AA2B6F564393}"/>
    <hyperlink ref="B10" location="'4-Acid'!$A$80" display="'4-Acid'!$A$80" xr:uid="{31D8AB94-93C4-4360-B008-9C47BD312123}"/>
    <hyperlink ref="E10" location="'4-Acid'!$A$427" display="'4-Acid'!$A$427" xr:uid="{036F3EAB-9418-462B-A155-D10BED88D4A1}"/>
    <hyperlink ref="H10" location="'4-Acid'!$A$827" display="'4-Acid'!$A$827" xr:uid="{E166B27D-CF17-4BC7-8D68-CC4F36BCD348}"/>
    <hyperlink ref="B11" location="'4-Acid'!$A$390" display="'4-Acid'!$A$390" xr:uid="{DE53E1F3-78F3-4A80-9DF7-869CF2F2782A}"/>
    <hyperlink ref="E11" location="'4-Acid'!$A$754" display="'4-Acid'!$A$754" xr:uid="{3365FAB2-AD93-400C-A105-104D5C49A50C}"/>
    <hyperlink ref="B13" location="'Fusion ICP'!$A$1" display="'Fusion ICP'!$A$1" xr:uid="{3EEE2F1A-5CFD-4D52-92ED-CAEEF7941CBA}"/>
    <hyperlink ref="E13" location="'Fusion ICP'!$A$423" display="'Fusion ICP'!$A$423" xr:uid="{23AB0FBD-B256-4E20-9219-55C1B2054BAC}"/>
    <hyperlink ref="H13" location="'Fusion ICP'!$A$787" display="'Fusion ICP'!$A$787" xr:uid="{187B8B19-8A2E-4C98-8CF0-5283B72E7E96}"/>
    <hyperlink ref="B14" location="'Fusion ICP'!$A$60" display="'Fusion ICP'!$A$60" xr:uid="{EB142089-39F2-4CF7-8CFF-2CB1A6F81E16}"/>
    <hyperlink ref="E14" location="'Fusion ICP'!$A$515" display="'Fusion ICP'!$A$515" xr:uid="{53752CED-EF5F-41AF-9851-D32A57C01092}"/>
    <hyperlink ref="H14" location="'Fusion ICP'!$A$877" display="'Fusion ICP'!$A$877" xr:uid="{2AEA5266-441D-434C-8D91-1D2AA367F915}"/>
    <hyperlink ref="B15" location="'Fusion ICP'!$A$78" display="'Fusion ICP'!$A$78" xr:uid="{48E7ECCC-A0C2-4796-8BF8-472566B7CBDE}"/>
    <hyperlink ref="E15" location="'Fusion ICP'!$A$606" display="'Fusion ICP'!$A$606" xr:uid="{4D8D016F-9125-4715-8B89-AD3B1A3C69D4}"/>
    <hyperlink ref="H15" location="'Fusion ICP'!$A$913" display="'Fusion ICP'!$A$913" xr:uid="{F3B712F6-7982-46E2-A33E-BC0D825DDC43}"/>
    <hyperlink ref="B16" location="'Fusion ICP'!$A$114" display="'Fusion ICP'!$A$114" xr:uid="{C1ED8105-DD58-462E-8200-18765B3798D7}"/>
    <hyperlink ref="E16" location="'Fusion ICP'!$A$624" display="'Fusion ICP'!$A$624" xr:uid="{CE048BF5-7736-40C5-8BB6-98C02870710F}"/>
    <hyperlink ref="H16" location="'Fusion ICP'!$A$950" display="'Fusion ICP'!$A$950" xr:uid="{D7E2C0C4-B9C4-46A7-A1CE-4516793F94C3}"/>
    <hyperlink ref="B17" location="'Fusion ICP'!$A$387" display="'Fusion ICP'!$A$387" xr:uid="{A59A030B-3359-433B-B5DD-23BEC06AC4D2}"/>
    <hyperlink ref="E17" location="'Fusion ICP'!$A$697" display="'Fusion ICP'!$A$697" xr:uid="{471746C0-E772-44A4-8D9A-FD829C223EDE}"/>
    <hyperlink ref="H17" location="'Fusion ICP'!$A$1041" display="'Fusion ICP'!$A$1041" xr:uid="{B6D52F3A-30B3-4CD0-8B8F-E9343DD01C91}"/>
    <hyperlink ref="B18" location="'Fusion ICP'!$A$405" display="'Fusion ICP'!$A$405" xr:uid="{B85120AF-ACC0-46BD-92BB-A8358AAB7D6F}"/>
    <hyperlink ref="E18" location="'Fusion ICP'!$A$751" display="'Fusion ICP'!$A$751" xr:uid="{B008C74E-5F7B-4BCA-BB82-A83EC9306734}"/>
    <hyperlink ref="B20" location="'Fusion XRF'!$A$1" display="'Fusion XRF'!$A$1" xr:uid="{C84E5B4F-D99D-4971-AF2F-F20722973AB6}"/>
    <hyperlink ref="E20" location="'Fusion XRF'!$A$168" display="'Fusion XRF'!$A$168" xr:uid="{8F15CBD0-C3A8-434F-8762-04167B2AF606}"/>
    <hyperlink ref="H20" location="'Fusion XRF'!$A$312" display="'Fusion XRF'!$A$312" xr:uid="{638CB56D-51A9-4312-AD41-B812E230A83C}"/>
    <hyperlink ref="B21" location="'Fusion XRF'!$A$42" display="'Fusion XRF'!$A$42" xr:uid="{F0125CA3-64D9-46C3-9760-454FF8C66405}"/>
    <hyperlink ref="E21" location="'Fusion XRF'!$A$186" display="'Fusion XRF'!$A$186" xr:uid="{BE4A0DF3-049B-45C0-93A6-8428A7B438AD}"/>
    <hyperlink ref="H21" location="'Fusion XRF'!$A$330" display="'Fusion XRF'!$A$330" xr:uid="{A3C4B22A-405D-4E27-9206-BB7E6F1B34F9}"/>
    <hyperlink ref="B22" location="'Fusion XRF'!$A$60" display="'Fusion XRF'!$A$60" xr:uid="{DDF8EE10-10AB-4737-BCA2-116537FA2737}"/>
    <hyperlink ref="E22" location="'Fusion XRF'!$A$204" display="'Fusion XRF'!$A$204" xr:uid="{5FA988C2-AF72-4A15-847C-9D1C99AD3734}"/>
    <hyperlink ref="H22" location="'Fusion XRF'!$A$348" display="'Fusion XRF'!$A$348" xr:uid="{80A14A18-8779-40B1-9CA4-E57E0483267F}"/>
    <hyperlink ref="B23" location="'Fusion XRF'!$A$78" display="'Fusion XRF'!$A$78" xr:uid="{6786739C-8731-4D2D-BBC0-CEBB503A6BE7}"/>
    <hyperlink ref="E23" location="'Fusion XRF'!$A$222" display="'Fusion XRF'!$A$222" xr:uid="{682D8DBB-EEFB-4CC2-A750-C921BF34CE6F}"/>
    <hyperlink ref="H23" location="'Fusion XRF'!$A$366" display="'Fusion XRF'!$A$366" xr:uid="{A0862EA6-1D7A-46AA-B1DD-DCEC7C84C789}"/>
    <hyperlink ref="B24" location="'Fusion XRF'!$A$96" display="'Fusion XRF'!$A$96" xr:uid="{904A7B9C-7E5E-423C-B818-479FD488EA57}"/>
    <hyperlink ref="E24" location="'Fusion XRF'!$A$240" display="'Fusion XRF'!$A$240" xr:uid="{7252B799-D93B-4117-B966-C494D7BAE084}"/>
    <hyperlink ref="H24" location="'Fusion XRF'!$A$384" display="'Fusion XRF'!$A$384" xr:uid="{E7F0122B-B908-4D5C-9615-D1DCFD6C2319}"/>
    <hyperlink ref="B25" location="'Fusion XRF'!$A$114" display="'Fusion XRF'!$A$114" xr:uid="{81CF1B9F-740C-4A4A-8DE2-F77FD6B87608}"/>
    <hyperlink ref="E25" location="'Fusion XRF'!$A$258" display="'Fusion XRF'!$A$258" xr:uid="{4433EF57-7F37-4DC3-A62F-FD1EA360F6BC}"/>
    <hyperlink ref="H25" location="'Fusion XRF'!$A$402" display="'Fusion XRF'!$A$402" xr:uid="{B1AC3C1D-6CED-4D4F-AFAC-C8B6C54149AD}"/>
    <hyperlink ref="B26" location="'Fusion XRF'!$A$132" display="'Fusion XRF'!$A$132" xr:uid="{BEFABE9E-4FED-41AC-B660-943755FD6444}"/>
    <hyperlink ref="E26" location="'Fusion XRF'!$A$276" display="'Fusion XRF'!$A$276" xr:uid="{03D7B528-7618-4F57-A56E-609D14B93421}"/>
    <hyperlink ref="H26" location="'Fusion XRF'!$A$420" display="'Fusion XRF'!$A$420" xr:uid="{B90A4FA6-2745-43E4-AF4F-A3AAF5EC8A27}"/>
    <hyperlink ref="B27" location="'Fusion XRF'!$A$150" display="'Fusion XRF'!$A$150" xr:uid="{2F024781-0BDF-4102-9E64-C5A17DA2D5B9}"/>
    <hyperlink ref="E27" location="'Fusion XRF'!$A$294" display="'Fusion XRF'!$A$294" xr:uid="{F58FA60F-200E-4FBE-B6DC-938EB60743ED}"/>
    <hyperlink ref="H27" location="'Fusion XRF'!$A$438" display="'Fusion XRF'!$A$438" xr:uid="{959D678F-8DD1-4868-BA4E-4AB198DAF5C9}"/>
    <hyperlink ref="B29" location="'Thermograv'!$A$1" display="'Thermograv'!$A$1" xr:uid="{807EFD9D-BDCC-4733-95DC-78F30AF7551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4"/>
      <c r="B1" s="267" t="s">
        <v>635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s="47" customFormat="1" ht="15" customHeight="1">
      <c r="A2" s="48"/>
      <c r="B2" s="269" t="s">
        <v>2</v>
      </c>
      <c r="C2" s="271" t="s">
        <v>69</v>
      </c>
      <c r="D2" s="273" t="s">
        <v>70</v>
      </c>
      <c r="E2" s="274"/>
      <c r="F2" s="274"/>
      <c r="G2" s="274"/>
      <c r="H2" s="275"/>
      <c r="I2" s="276" t="s">
        <v>71</v>
      </c>
      <c r="J2" s="277"/>
      <c r="K2" s="278"/>
      <c r="L2" s="279" t="s">
        <v>72</v>
      </c>
      <c r="M2" s="279"/>
    </row>
    <row r="3" spans="1:13" s="47" customFormat="1" ht="15" customHeight="1">
      <c r="A3" s="48"/>
      <c r="B3" s="270"/>
      <c r="C3" s="272"/>
      <c r="D3" s="174" t="s">
        <v>80</v>
      </c>
      <c r="E3" s="174" t="s">
        <v>73</v>
      </c>
      <c r="F3" s="174" t="s">
        <v>74</v>
      </c>
      <c r="G3" s="174" t="s">
        <v>75</v>
      </c>
      <c r="H3" s="174" t="s">
        <v>76</v>
      </c>
      <c r="I3" s="175" t="s">
        <v>77</v>
      </c>
      <c r="J3" s="174" t="s">
        <v>78</v>
      </c>
      <c r="K3" s="176" t="s">
        <v>79</v>
      </c>
      <c r="L3" s="174" t="s">
        <v>67</v>
      </c>
      <c r="M3" s="174" t="s">
        <v>68</v>
      </c>
    </row>
    <row r="4" spans="1:13" s="47" customFormat="1" ht="15" customHeight="1">
      <c r="A4" s="48"/>
      <c r="B4" s="177" t="s">
        <v>212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9"/>
    </row>
    <row r="5" spans="1:13" ht="15" customHeight="1">
      <c r="A5" s="48"/>
      <c r="B5" s="180" t="s">
        <v>220</v>
      </c>
      <c r="C5" s="89">
        <v>208.17966787436634</v>
      </c>
      <c r="D5" s="173">
        <v>9.2548116993742742</v>
      </c>
      <c r="E5" s="90">
        <v>189.6700444756178</v>
      </c>
      <c r="F5" s="90">
        <v>226.68929127311489</v>
      </c>
      <c r="G5" s="90">
        <v>180.41523277624353</v>
      </c>
      <c r="H5" s="90">
        <v>235.94410297248916</v>
      </c>
      <c r="I5" s="50">
        <v>4.4455886561215144E-2</v>
      </c>
      <c r="J5" s="49">
        <v>8.8911773122430288E-2</v>
      </c>
      <c r="K5" s="51">
        <v>0.13336765968364545</v>
      </c>
      <c r="L5" s="90">
        <v>197.77068448064801</v>
      </c>
      <c r="M5" s="90">
        <v>218.58865126808467</v>
      </c>
    </row>
    <row r="6" spans="1:13" ht="15" customHeight="1">
      <c r="A6" s="48"/>
      <c r="B6" s="180" t="s">
        <v>221</v>
      </c>
      <c r="C6" s="89">
        <v>839.33370370370369</v>
      </c>
      <c r="D6" s="90">
        <v>38.695581785338625</v>
      </c>
      <c r="E6" s="90">
        <v>761.94254013302645</v>
      </c>
      <c r="F6" s="90">
        <v>916.72486727438093</v>
      </c>
      <c r="G6" s="90">
        <v>723.24695834768784</v>
      </c>
      <c r="H6" s="90">
        <v>955.42044905971954</v>
      </c>
      <c r="I6" s="50">
        <v>4.6102737939138799E-2</v>
      </c>
      <c r="J6" s="49">
        <v>9.2205475878277599E-2</v>
      </c>
      <c r="K6" s="51">
        <v>0.1383082138174164</v>
      </c>
      <c r="L6" s="90">
        <v>797.36701851851853</v>
      </c>
      <c r="M6" s="90">
        <v>881.30038888888885</v>
      </c>
    </row>
    <row r="7" spans="1:13" ht="15" customHeight="1">
      <c r="A7" s="48"/>
      <c r="B7" s="180" t="s">
        <v>222</v>
      </c>
      <c r="C7" s="89">
        <v>1766.1813693408992</v>
      </c>
      <c r="D7" s="90">
        <v>74.809175145772471</v>
      </c>
      <c r="E7" s="90">
        <v>1616.5630190493544</v>
      </c>
      <c r="F7" s="90">
        <v>1915.7997196324441</v>
      </c>
      <c r="G7" s="90">
        <v>1541.7538439035818</v>
      </c>
      <c r="H7" s="90">
        <v>1990.6088947782166</v>
      </c>
      <c r="I7" s="50">
        <v>4.2356451293385368E-2</v>
      </c>
      <c r="J7" s="49">
        <v>8.4712902586770736E-2</v>
      </c>
      <c r="K7" s="51">
        <v>0.12706935388015611</v>
      </c>
      <c r="L7" s="90">
        <v>1677.8723008738543</v>
      </c>
      <c r="M7" s="90">
        <v>1854.4904378079441</v>
      </c>
    </row>
    <row r="8" spans="1:13" ht="15" customHeight="1">
      <c r="A8" s="48"/>
      <c r="B8" s="39" t="s">
        <v>215</v>
      </c>
      <c r="C8" s="170"/>
      <c r="D8" s="182"/>
      <c r="E8" s="183"/>
      <c r="F8" s="183"/>
      <c r="G8" s="183"/>
      <c r="H8" s="183"/>
      <c r="I8" s="181"/>
      <c r="J8" s="181"/>
      <c r="K8" s="181"/>
      <c r="L8" s="183"/>
      <c r="M8" s="184"/>
    </row>
    <row r="9" spans="1:13" ht="15" customHeight="1">
      <c r="A9" s="48"/>
      <c r="B9" s="180" t="s">
        <v>220</v>
      </c>
      <c r="C9" s="89">
        <v>189.88920847218895</v>
      </c>
      <c r="D9" s="173">
        <v>16.830164659192377</v>
      </c>
      <c r="E9" s="90">
        <v>156.2288791538042</v>
      </c>
      <c r="F9" s="90">
        <v>223.54953779057371</v>
      </c>
      <c r="G9" s="90">
        <v>139.39871449461182</v>
      </c>
      <c r="H9" s="90">
        <v>240.37970244976609</v>
      </c>
      <c r="I9" s="50">
        <v>8.8631496200361023E-2</v>
      </c>
      <c r="J9" s="49">
        <v>0.17726299240072205</v>
      </c>
      <c r="K9" s="51">
        <v>0.26589448860108306</v>
      </c>
      <c r="L9" s="90">
        <v>180.39474804857952</v>
      </c>
      <c r="M9" s="90">
        <v>199.38366889579839</v>
      </c>
    </row>
    <row r="10" spans="1:13" ht="15" customHeight="1">
      <c r="A10" s="48"/>
      <c r="B10" s="180" t="s">
        <v>223</v>
      </c>
      <c r="C10" s="245">
        <v>51.130644369200084</v>
      </c>
      <c r="D10" s="173">
        <v>6.2755513876958782</v>
      </c>
      <c r="E10" s="173">
        <v>38.579541593808329</v>
      </c>
      <c r="F10" s="173">
        <v>63.681747144591839</v>
      </c>
      <c r="G10" s="173">
        <v>32.303990206112445</v>
      </c>
      <c r="H10" s="173">
        <v>69.957298532287723</v>
      </c>
      <c r="I10" s="50">
        <v>0.12273562097872025</v>
      </c>
      <c r="J10" s="49">
        <v>0.24547124195744049</v>
      </c>
      <c r="K10" s="51">
        <v>0.36820686293616073</v>
      </c>
      <c r="L10" s="173">
        <v>48.574112150740078</v>
      </c>
      <c r="M10" s="173">
        <v>53.68717658766009</v>
      </c>
    </row>
    <row r="11" spans="1:13" ht="15" customHeight="1">
      <c r="A11" s="48"/>
      <c r="B11" s="180" t="s">
        <v>221</v>
      </c>
      <c r="C11" s="89">
        <v>834.72241946436463</v>
      </c>
      <c r="D11" s="90">
        <v>29.453176867415738</v>
      </c>
      <c r="E11" s="90">
        <v>775.81606572953319</v>
      </c>
      <c r="F11" s="90">
        <v>893.62877319919608</v>
      </c>
      <c r="G11" s="90">
        <v>746.36288886211742</v>
      </c>
      <c r="H11" s="90">
        <v>923.08195006661185</v>
      </c>
      <c r="I11" s="50">
        <v>3.5284995563334254E-2</v>
      </c>
      <c r="J11" s="49">
        <v>7.0569991126668508E-2</v>
      </c>
      <c r="K11" s="51">
        <v>0.10585498669000276</v>
      </c>
      <c r="L11" s="90">
        <v>792.98629849114639</v>
      </c>
      <c r="M11" s="90">
        <v>876.45854043758288</v>
      </c>
    </row>
    <row r="12" spans="1:13" ht="15" customHeight="1">
      <c r="A12" s="48"/>
      <c r="B12" s="180" t="s">
        <v>222</v>
      </c>
      <c r="C12" s="89">
        <v>1659.2895335495953</v>
      </c>
      <c r="D12" s="90">
        <v>81.716935360409039</v>
      </c>
      <c r="E12" s="90">
        <v>1495.8556628287772</v>
      </c>
      <c r="F12" s="90">
        <v>1822.7234042704133</v>
      </c>
      <c r="G12" s="90">
        <v>1414.1387274683682</v>
      </c>
      <c r="H12" s="90">
        <v>1904.4403396308223</v>
      </c>
      <c r="I12" s="50">
        <v>4.9248147299282993E-2</v>
      </c>
      <c r="J12" s="49">
        <v>9.8496294598565987E-2</v>
      </c>
      <c r="K12" s="51">
        <v>0.14774444189784897</v>
      </c>
      <c r="L12" s="90">
        <v>1576.3250568721155</v>
      </c>
      <c r="M12" s="90">
        <v>1742.254010227075</v>
      </c>
    </row>
    <row r="13" spans="1:13" ht="15" customHeight="1">
      <c r="A13" s="48"/>
      <c r="B13" s="180" t="s">
        <v>224</v>
      </c>
      <c r="C13" s="89">
        <v>146.81673488517339</v>
      </c>
      <c r="D13" s="90">
        <v>5.9582683319091423</v>
      </c>
      <c r="E13" s="90">
        <v>134.90019822135511</v>
      </c>
      <c r="F13" s="90">
        <v>158.73327154899167</v>
      </c>
      <c r="G13" s="90">
        <v>128.94192988944596</v>
      </c>
      <c r="H13" s="90">
        <v>164.69153988090082</v>
      </c>
      <c r="I13" s="50">
        <v>4.0583032558033347E-2</v>
      </c>
      <c r="J13" s="49">
        <v>8.1166065116066693E-2</v>
      </c>
      <c r="K13" s="51">
        <v>0.12174909767410004</v>
      </c>
      <c r="L13" s="90">
        <v>139.47589814091472</v>
      </c>
      <c r="M13" s="90">
        <v>154.15757162943206</v>
      </c>
    </row>
    <row r="14" spans="1:13" ht="15" customHeight="1">
      <c r="A14" s="48"/>
      <c r="B14" s="180" t="s">
        <v>225</v>
      </c>
      <c r="C14" s="89">
        <v>251.86443195396151</v>
      </c>
      <c r="D14" s="90">
        <v>24.770413956685911</v>
      </c>
      <c r="E14" s="90">
        <v>202.32360404058969</v>
      </c>
      <c r="F14" s="90">
        <v>301.40525986733331</v>
      </c>
      <c r="G14" s="90">
        <v>177.55319008390379</v>
      </c>
      <c r="H14" s="90">
        <v>326.17567382401921</v>
      </c>
      <c r="I14" s="50">
        <v>9.8348201707233171E-2</v>
      </c>
      <c r="J14" s="49">
        <v>0.19669640341446634</v>
      </c>
      <c r="K14" s="51">
        <v>0.2950446051216995</v>
      </c>
      <c r="L14" s="90">
        <v>239.27121035626345</v>
      </c>
      <c r="M14" s="90">
        <v>264.45765355165958</v>
      </c>
    </row>
    <row r="15" spans="1:13" s="47" customFormat="1" ht="15" customHeight="1">
      <c r="A15" s="48"/>
      <c r="B15" s="39" t="s">
        <v>188</v>
      </c>
      <c r="C15" s="170"/>
      <c r="D15" s="182"/>
      <c r="E15" s="183"/>
      <c r="F15" s="183"/>
      <c r="G15" s="183"/>
      <c r="H15" s="183"/>
      <c r="I15" s="181"/>
      <c r="J15" s="181"/>
      <c r="K15" s="181"/>
      <c r="L15" s="183"/>
      <c r="M15" s="184"/>
    </row>
    <row r="16" spans="1:13" ht="15" customHeight="1">
      <c r="A16" s="48"/>
      <c r="B16" s="180" t="s">
        <v>226</v>
      </c>
      <c r="C16" s="248">
        <v>0.47544603070175429</v>
      </c>
      <c r="D16" s="249">
        <v>1.8509687655123869E-2</v>
      </c>
      <c r="E16" s="249">
        <v>0.43842665539150655</v>
      </c>
      <c r="F16" s="249">
        <v>0.51246540601200197</v>
      </c>
      <c r="G16" s="249">
        <v>0.41991696773638265</v>
      </c>
      <c r="H16" s="249">
        <v>0.53097509366712592</v>
      </c>
      <c r="I16" s="50">
        <v>3.8931206614142365E-2</v>
      </c>
      <c r="J16" s="49">
        <v>7.786241322828473E-2</v>
      </c>
      <c r="K16" s="51">
        <v>0.11679361984242709</v>
      </c>
      <c r="L16" s="249">
        <v>0.45167372916666659</v>
      </c>
      <c r="M16" s="249">
        <v>0.49921833223684198</v>
      </c>
    </row>
    <row r="17" spans="1:13" ht="15" customHeight="1">
      <c r="A17" s="48"/>
      <c r="B17" s="39" t="s">
        <v>190</v>
      </c>
      <c r="C17" s="170"/>
      <c r="D17" s="182"/>
      <c r="E17" s="183"/>
      <c r="F17" s="183"/>
      <c r="G17" s="183"/>
      <c r="H17" s="183"/>
      <c r="I17" s="181"/>
      <c r="J17" s="181"/>
      <c r="K17" s="181"/>
      <c r="L17" s="183"/>
      <c r="M17" s="184"/>
    </row>
    <row r="18" spans="1:13" ht="15" customHeight="1">
      <c r="A18" s="48"/>
      <c r="B18" s="180" t="s">
        <v>227</v>
      </c>
      <c r="C18" s="248">
        <v>0.19683080496748451</v>
      </c>
      <c r="D18" s="249">
        <v>2.0429358085000137E-2</v>
      </c>
      <c r="E18" s="249">
        <v>0.15597208879748423</v>
      </c>
      <c r="F18" s="249">
        <v>0.23768952113748479</v>
      </c>
      <c r="G18" s="249">
        <v>0.1355427307124841</v>
      </c>
      <c r="H18" s="249">
        <v>0.25811887922248489</v>
      </c>
      <c r="I18" s="50">
        <v>0.10379146744014468</v>
      </c>
      <c r="J18" s="49">
        <v>0.20758293488028937</v>
      </c>
      <c r="K18" s="51">
        <v>0.31137440232043406</v>
      </c>
      <c r="L18" s="249">
        <v>0.18698926471911029</v>
      </c>
      <c r="M18" s="249">
        <v>0.20667234521585873</v>
      </c>
    </row>
    <row r="19" spans="1:13" ht="15" customHeight="1">
      <c r="A19" s="48"/>
      <c r="B19" s="180" t="s">
        <v>145</v>
      </c>
      <c r="C19" s="253">
        <v>6.9531031514129724</v>
      </c>
      <c r="D19" s="249">
        <v>0.22239489435166546</v>
      </c>
      <c r="E19" s="254">
        <v>6.5083133627096412</v>
      </c>
      <c r="F19" s="254">
        <v>7.3978929401163036</v>
      </c>
      <c r="G19" s="254">
        <v>6.2859184683579761</v>
      </c>
      <c r="H19" s="254">
        <v>7.6202878344679688</v>
      </c>
      <c r="I19" s="50">
        <v>3.198498418745184E-2</v>
      </c>
      <c r="J19" s="49">
        <v>6.396996837490368E-2</v>
      </c>
      <c r="K19" s="51">
        <v>9.5954952562355519E-2</v>
      </c>
      <c r="L19" s="254">
        <v>6.6054479938423238</v>
      </c>
      <c r="M19" s="254">
        <v>7.300758308983621</v>
      </c>
    </row>
    <row r="20" spans="1:13" ht="15" customHeight="1">
      <c r="A20" s="48"/>
      <c r="B20" s="180" t="s">
        <v>228</v>
      </c>
      <c r="C20" s="253">
        <v>7.9084815719362425</v>
      </c>
      <c r="D20" s="249">
        <v>0.53993665145516723</v>
      </c>
      <c r="E20" s="254">
        <v>6.8286082690259082</v>
      </c>
      <c r="F20" s="254">
        <v>8.9883548748465767</v>
      </c>
      <c r="G20" s="254">
        <v>6.2886716175707402</v>
      </c>
      <c r="H20" s="254">
        <v>9.5282915263017447</v>
      </c>
      <c r="I20" s="50">
        <v>6.8273112422891302E-2</v>
      </c>
      <c r="J20" s="49">
        <v>0.1365462248457826</v>
      </c>
      <c r="K20" s="51">
        <v>0.20481933726867391</v>
      </c>
      <c r="L20" s="254">
        <v>7.5130574933394305</v>
      </c>
      <c r="M20" s="254">
        <v>8.3039056505330553</v>
      </c>
    </row>
    <row r="21" spans="1:13" ht="15" customHeight="1">
      <c r="A21" s="48"/>
      <c r="B21" s="180" t="s">
        <v>146</v>
      </c>
      <c r="C21" s="89">
        <v>138.64252973678785</v>
      </c>
      <c r="D21" s="90">
        <v>5.9818983858121086</v>
      </c>
      <c r="E21" s="90">
        <v>126.67873296516363</v>
      </c>
      <c r="F21" s="90">
        <v>150.60632650841205</v>
      </c>
      <c r="G21" s="90">
        <v>120.69683457935153</v>
      </c>
      <c r="H21" s="90">
        <v>156.58822489422417</v>
      </c>
      <c r="I21" s="50">
        <v>4.3146200499721933E-2</v>
      </c>
      <c r="J21" s="49">
        <v>8.6292400999443866E-2</v>
      </c>
      <c r="K21" s="51">
        <v>0.12943860149916581</v>
      </c>
      <c r="L21" s="90">
        <v>131.71040324994846</v>
      </c>
      <c r="M21" s="90">
        <v>145.57465622362724</v>
      </c>
    </row>
    <row r="22" spans="1:13" ht="15" customHeight="1">
      <c r="A22" s="48"/>
      <c r="B22" s="180" t="s">
        <v>147</v>
      </c>
      <c r="C22" s="253">
        <v>0.48801435905733737</v>
      </c>
      <c r="D22" s="254">
        <v>5.8178692852933478E-2</v>
      </c>
      <c r="E22" s="254">
        <v>0.37165697335147041</v>
      </c>
      <c r="F22" s="254">
        <v>0.60437174476320432</v>
      </c>
      <c r="G22" s="254">
        <v>0.31347828049853693</v>
      </c>
      <c r="H22" s="254">
        <v>0.66255043761613774</v>
      </c>
      <c r="I22" s="50">
        <v>0.11921512507401037</v>
      </c>
      <c r="J22" s="49">
        <v>0.23843025014802074</v>
      </c>
      <c r="K22" s="51">
        <v>0.3576453752220311</v>
      </c>
      <c r="L22" s="254">
        <v>0.46361364110447051</v>
      </c>
      <c r="M22" s="254">
        <v>0.51241507701020428</v>
      </c>
    </row>
    <row r="23" spans="1:13" ht="15" customHeight="1">
      <c r="A23" s="48"/>
      <c r="B23" s="180" t="s">
        <v>229</v>
      </c>
      <c r="C23" s="253">
        <v>0.16380017508256087</v>
      </c>
      <c r="D23" s="254">
        <v>1.6544486139540789E-2</v>
      </c>
      <c r="E23" s="254">
        <v>0.13071120280347928</v>
      </c>
      <c r="F23" s="254">
        <v>0.19688914736164245</v>
      </c>
      <c r="G23" s="254">
        <v>0.1141667166639385</v>
      </c>
      <c r="H23" s="254">
        <v>0.21343363350118322</v>
      </c>
      <c r="I23" s="50">
        <v>0.10100408092483298</v>
      </c>
      <c r="J23" s="49">
        <v>0.20200816184966597</v>
      </c>
      <c r="K23" s="51">
        <v>0.30301224277449895</v>
      </c>
      <c r="L23" s="254">
        <v>0.15561016632843283</v>
      </c>
      <c r="M23" s="254">
        <v>0.1719901838366889</v>
      </c>
    </row>
    <row r="24" spans="1:13" ht="15" customHeight="1">
      <c r="A24" s="48"/>
      <c r="B24" s="180" t="s">
        <v>148</v>
      </c>
      <c r="C24" s="253">
        <v>5.0578925480953529</v>
      </c>
      <c r="D24" s="249">
        <v>0.10266205981138546</v>
      </c>
      <c r="E24" s="254">
        <v>4.8525684284725816</v>
      </c>
      <c r="F24" s="254">
        <v>5.2632166677181242</v>
      </c>
      <c r="G24" s="254">
        <v>4.7499063686611969</v>
      </c>
      <c r="H24" s="254">
        <v>5.365878727529509</v>
      </c>
      <c r="I24" s="50">
        <v>2.0297398340351228E-2</v>
      </c>
      <c r="J24" s="49">
        <v>4.0594796680702455E-2</v>
      </c>
      <c r="K24" s="51">
        <v>6.0892195021053683E-2</v>
      </c>
      <c r="L24" s="254">
        <v>4.8049979206905853</v>
      </c>
      <c r="M24" s="254">
        <v>5.3107871755001206</v>
      </c>
    </row>
    <row r="25" spans="1:13" ht="15" customHeight="1">
      <c r="A25" s="48"/>
      <c r="B25" s="180" t="s">
        <v>230</v>
      </c>
      <c r="C25" s="253">
        <v>0.14675050846132665</v>
      </c>
      <c r="D25" s="249">
        <v>1.4248830786407301E-2</v>
      </c>
      <c r="E25" s="254">
        <v>0.11825284688851204</v>
      </c>
      <c r="F25" s="254">
        <v>0.17524817003414125</v>
      </c>
      <c r="G25" s="254">
        <v>0.10400401610210475</v>
      </c>
      <c r="H25" s="254">
        <v>0.18949700082054854</v>
      </c>
      <c r="I25" s="50">
        <v>9.7095614426183155E-2</v>
      </c>
      <c r="J25" s="49">
        <v>0.19419122885236631</v>
      </c>
      <c r="K25" s="51">
        <v>0.29128684327854948</v>
      </c>
      <c r="L25" s="254">
        <v>0.1394129830382603</v>
      </c>
      <c r="M25" s="254">
        <v>0.15408803388439299</v>
      </c>
    </row>
    <row r="26" spans="1:13" ht="15" customHeight="1">
      <c r="A26" s="48"/>
      <c r="B26" s="180" t="s">
        <v>149</v>
      </c>
      <c r="C26" s="245">
        <v>15.97051100663997</v>
      </c>
      <c r="D26" s="254">
        <v>0.59833231111968799</v>
      </c>
      <c r="E26" s="173">
        <v>14.773846384400594</v>
      </c>
      <c r="F26" s="173">
        <v>17.167175628879345</v>
      </c>
      <c r="G26" s="173">
        <v>14.175514073280906</v>
      </c>
      <c r="H26" s="173">
        <v>17.765507939999033</v>
      </c>
      <c r="I26" s="50">
        <v>3.7464819433199271E-2</v>
      </c>
      <c r="J26" s="49">
        <v>7.4929638866398543E-2</v>
      </c>
      <c r="K26" s="51">
        <v>0.11239445829959782</v>
      </c>
      <c r="L26" s="173">
        <v>15.171985456307972</v>
      </c>
      <c r="M26" s="173">
        <v>16.769036556971969</v>
      </c>
    </row>
    <row r="27" spans="1:13" ht="15" customHeight="1">
      <c r="A27" s="48"/>
      <c r="B27" s="180" t="s">
        <v>173</v>
      </c>
      <c r="C27" s="89">
        <v>99.057718903125007</v>
      </c>
      <c r="D27" s="173">
        <v>4.1893679424111214</v>
      </c>
      <c r="E27" s="90">
        <v>90.678983018302759</v>
      </c>
      <c r="F27" s="90">
        <v>107.43645478794726</v>
      </c>
      <c r="G27" s="90">
        <v>86.489615075891635</v>
      </c>
      <c r="H27" s="90">
        <v>111.62582273035838</v>
      </c>
      <c r="I27" s="50">
        <v>4.229219074293622E-2</v>
      </c>
      <c r="J27" s="49">
        <v>8.458438148587244E-2</v>
      </c>
      <c r="K27" s="51">
        <v>0.12687657222880866</v>
      </c>
      <c r="L27" s="90">
        <v>94.104832957968753</v>
      </c>
      <c r="M27" s="90">
        <v>104.01060484828126</v>
      </c>
    </row>
    <row r="28" spans="1:13" ht="15" customHeight="1">
      <c r="A28" s="48"/>
      <c r="B28" s="180" t="s">
        <v>231</v>
      </c>
      <c r="C28" s="253">
        <v>1.0326388236586364</v>
      </c>
      <c r="D28" s="254">
        <v>0.17262423770659707</v>
      </c>
      <c r="E28" s="254">
        <v>0.68739034824544221</v>
      </c>
      <c r="F28" s="254">
        <v>1.3778872990718305</v>
      </c>
      <c r="G28" s="254">
        <v>0.51476611053884513</v>
      </c>
      <c r="H28" s="254">
        <v>1.5505115367784277</v>
      </c>
      <c r="I28" s="50">
        <v>0.16716806859438996</v>
      </c>
      <c r="J28" s="49">
        <v>0.33433613718877991</v>
      </c>
      <c r="K28" s="51">
        <v>0.5015042057831699</v>
      </c>
      <c r="L28" s="254">
        <v>0.98100688247570456</v>
      </c>
      <c r="M28" s="254">
        <v>1.0842707648415681</v>
      </c>
    </row>
    <row r="29" spans="1:13" ht="15" customHeight="1">
      <c r="A29" s="48"/>
      <c r="B29" s="180" t="s">
        <v>174</v>
      </c>
      <c r="C29" s="253">
        <v>1.6664441631772855</v>
      </c>
      <c r="D29" s="249">
        <v>8.7385946015147986E-2</v>
      </c>
      <c r="E29" s="254">
        <v>1.4916722711469896</v>
      </c>
      <c r="F29" s="254">
        <v>1.8412160552075814</v>
      </c>
      <c r="G29" s="254">
        <v>1.4042863251318416</v>
      </c>
      <c r="H29" s="254">
        <v>1.9286020012227294</v>
      </c>
      <c r="I29" s="50">
        <v>5.2438568267739426E-2</v>
      </c>
      <c r="J29" s="49">
        <v>0.10487713653547885</v>
      </c>
      <c r="K29" s="51">
        <v>0.15731570480321827</v>
      </c>
      <c r="L29" s="254">
        <v>1.5831219550184212</v>
      </c>
      <c r="M29" s="254">
        <v>1.7497663713361498</v>
      </c>
    </row>
    <row r="30" spans="1:13" ht="15" customHeight="1">
      <c r="A30" s="48"/>
      <c r="B30" s="180" t="s">
        <v>232</v>
      </c>
      <c r="C30" s="89">
        <v>430.07424918743504</v>
      </c>
      <c r="D30" s="90">
        <v>11.071369401349349</v>
      </c>
      <c r="E30" s="90">
        <v>407.93151038473633</v>
      </c>
      <c r="F30" s="90">
        <v>452.21698799013365</v>
      </c>
      <c r="G30" s="90">
        <v>396.86014098338694</v>
      </c>
      <c r="H30" s="90">
        <v>463.28835739148303</v>
      </c>
      <c r="I30" s="50">
        <v>2.5742925604746503E-2</v>
      </c>
      <c r="J30" s="49">
        <v>5.1485851209493005E-2</v>
      </c>
      <c r="K30" s="51">
        <v>7.7228776814239508E-2</v>
      </c>
      <c r="L30" s="90">
        <v>408.5705367280633</v>
      </c>
      <c r="M30" s="90">
        <v>451.57796164680673</v>
      </c>
    </row>
    <row r="31" spans="1:13" ht="15" customHeight="1">
      <c r="A31" s="48"/>
      <c r="B31" s="180" t="s">
        <v>150</v>
      </c>
      <c r="C31" s="253">
        <v>1.4306128471641357</v>
      </c>
      <c r="D31" s="249">
        <v>5.2217188076402951E-2</v>
      </c>
      <c r="E31" s="254">
        <v>1.3261784710113298</v>
      </c>
      <c r="F31" s="254">
        <v>1.5350472233169417</v>
      </c>
      <c r="G31" s="254">
        <v>1.2739612829349269</v>
      </c>
      <c r="H31" s="254">
        <v>1.5872644113933445</v>
      </c>
      <c r="I31" s="50">
        <v>3.6499873589078718E-2</v>
      </c>
      <c r="J31" s="49">
        <v>7.2999747178157437E-2</v>
      </c>
      <c r="K31" s="51">
        <v>0.10949962076723616</v>
      </c>
      <c r="L31" s="254">
        <v>1.359082204805929</v>
      </c>
      <c r="M31" s="254">
        <v>1.5021434895223424</v>
      </c>
    </row>
    <row r="32" spans="1:13" ht="15" customHeight="1">
      <c r="A32" s="48"/>
      <c r="B32" s="180" t="s">
        <v>233</v>
      </c>
      <c r="C32" s="253">
        <v>0.86664300505325875</v>
      </c>
      <c r="D32" s="249">
        <v>4.550582594637554E-2</v>
      </c>
      <c r="E32" s="254">
        <v>0.77563135316050769</v>
      </c>
      <c r="F32" s="254">
        <v>0.95765465694600982</v>
      </c>
      <c r="G32" s="254">
        <v>0.73012552721413215</v>
      </c>
      <c r="H32" s="254">
        <v>1.0031604828923855</v>
      </c>
      <c r="I32" s="50">
        <v>5.2508155816222181E-2</v>
      </c>
      <c r="J32" s="49">
        <v>0.10501631163244436</v>
      </c>
      <c r="K32" s="51">
        <v>0.15752446744866655</v>
      </c>
      <c r="L32" s="254">
        <v>0.82331085480059585</v>
      </c>
      <c r="M32" s="254">
        <v>0.90997515530592166</v>
      </c>
    </row>
    <row r="33" spans="1:13" ht="15" customHeight="1">
      <c r="A33" s="48"/>
      <c r="B33" s="180" t="s">
        <v>151</v>
      </c>
      <c r="C33" s="253">
        <v>0.48953833558628074</v>
      </c>
      <c r="D33" s="249">
        <v>3.3818040287667717E-2</v>
      </c>
      <c r="E33" s="254">
        <v>0.4219022550109453</v>
      </c>
      <c r="F33" s="254">
        <v>0.55717441616161612</v>
      </c>
      <c r="G33" s="254">
        <v>0.38808421472327759</v>
      </c>
      <c r="H33" s="254">
        <v>0.59099245644928389</v>
      </c>
      <c r="I33" s="50">
        <v>6.9081495419897124E-2</v>
      </c>
      <c r="J33" s="49">
        <v>0.13816299083979425</v>
      </c>
      <c r="K33" s="51">
        <v>0.20724448625969139</v>
      </c>
      <c r="L33" s="254">
        <v>0.46506141880696672</v>
      </c>
      <c r="M33" s="254">
        <v>0.51401525236559475</v>
      </c>
    </row>
    <row r="34" spans="1:13" ht="15" customHeight="1">
      <c r="A34" s="48"/>
      <c r="B34" s="180" t="s">
        <v>152</v>
      </c>
      <c r="C34" s="253">
        <v>7.7990548247636253</v>
      </c>
      <c r="D34" s="249">
        <v>0.32425635885707288</v>
      </c>
      <c r="E34" s="254">
        <v>7.1505421070494792</v>
      </c>
      <c r="F34" s="254">
        <v>8.4475675424777705</v>
      </c>
      <c r="G34" s="254">
        <v>6.8262857481924062</v>
      </c>
      <c r="H34" s="254">
        <v>8.7718239013348445</v>
      </c>
      <c r="I34" s="50">
        <v>4.1576366129327788E-2</v>
      </c>
      <c r="J34" s="49">
        <v>8.3152732258655576E-2</v>
      </c>
      <c r="K34" s="51">
        <v>0.12472909838798336</v>
      </c>
      <c r="L34" s="254">
        <v>7.4091020835254442</v>
      </c>
      <c r="M34" s="254">
        <v>8.1890075660018073</v>
      </c>
    </row>
    <row r="35" spans="1:13" ht="15" customHeight="1">
      <c r="A35" s="48"/>
      <c r="B35" s="180" t="s">
        <v>153</v>
      </c>
      <c r="C35" s="245">
        <v>13.394637418954968</v>
      </c>
      <c r="D35" s="254">
        <v>0.96685935587531624</v>
      </c>
      <c r="E35" s="173">
        <v>11.460918707204335</v>
      </c>
      <c r="F35" s="173">
        <v>15.3283561307056</v>
      </c>
      <c r="G35" s="173">
        <v>10.494059351329019</v>
      </c>
      <c r="H35" s="173">
        <v>16.295215486580915</v>
      </c>
      <c r="I35" s="50">
        <v>7.2182570205827148E-2</v>
      </c>
      <c r="J35" s="49">
        <v>0.1443651404116543</v>
      </c>
      <c r="K35" s="51">
        <v>0.21654771061748146</v>
      </c>
      <c r="L35" s="173">
        <v>12.72490554800722</v>
      </c>
      <c r="M35" s="173">
        <v>14.064369289902716</v>
      </c>
    </row>
    <row r="36" spans="1:13" ht="15" customHeight="1">
      <c r="A36" s="48"/>
      <c r="B36" s="180" t="s">
        <v>154</v>
      </c>
      <c r="C36" s="253">
        <v>1.5920611125137187</v>
      </c>
      <c r="D36" s="249">
        <v>7.5391386562961335E-2</v>
      </c>
      <c r="E36" s="254">
        <v>1.4412783393877961</v>
      </c>
      <c r="F36" s="254">
        <v>1.7428438856396413</v>
      </c>
      <c r="G36" s="254">
        <v>1.3658869528248347</v>
      </c>
      <c r="H36" s="254">
        <v>1.8182352722026027</v>
      </c>
      <c r="I36" s="50">
        <v>4.7354580782345244E-2</v>
      </c>
      <c r="J36" s="49">
        <v>9.4709161564690489E-2</v>
      </c>
      <c r="K36" s="51">
        <v>0.14206374234703573</v>
      </c>
      <c r="L36" s="254">
        <v>1.5124580568880328</v>
      </c>
      <c r="M36" s="254">
        <v>1.6716641681394047</v>
      </c>
    </row>
    <row r="37" spans="1:13" ht="15" customHeight="1">
      <c r="A37" s="48"/>
      <c r="B37" s="180" t="s">
        <v>155</v>
      </c>
      <c r="C37" s="253">
        <v>0.81109212223124671</v>
      </c>
      <c r="D37" s="249">
        <v>6.6657553977915271E-2</v>
      </c>
      <c r="E37" s="254">
        <v>0.67777701427541615</v>
      </c>
      <c r="F37" s="254">
        <v>0.94440723018707728</v>
      </c>
      <c r="G37" s="254">
        <v>0.61111946029750097</v>
      </c>
      <c r="H37" s="254">
        <v>1.0110647841649925</v>
      </c>
      <c r="I37" s="50">
        <v>8.2182469969682245E-2</v>
      </c>
      <c r="J37" s="49">
        <v>0.16436493993936449</v>
      </c>
      <c r="K37" s="51">
        <v>0.24654740990904672</v>
      </c>
      <c r="L37" s="254">
        <v>0.77053751611968435</v>
      </c>
      <c r="M37" s="254">
        <v>0.85164672834280908</v>
      </c>
    </row>
    <row r="38" spans="1:13" ht="15" customHeight="1">
      <c r="A38" s="48"/>
      <c r="B38" s="180" t="s">
        <v>156</v>
      </c>
      <c r="C38" s="253">
        <v>0.29607565476190478</v>
      </c>
      <c r="D38" s="249">
        <v>1.8616599911833419E-2</v>
      </c>
      <c r="E38" s="254">
        <v>0.25884245493823793</v>
      </c>
      <c r="F38" s="254">
        <v>0.33330885458557163</v>
      </c>
      <c r="G38" s="254">
        <v>0.24022585502640453</v>
      </c>
      <c r="H38" s="254">
        <v>0.35192545449740503</v>
      </c>
      <c r="I38" s="50">
        <v>6.287784764608334E-2</v>
      </c>
      <c r="J38" s="49">
        <v>0.12575569529216668</v>
      </c>
      <c r="K38" s="51">
        <v>0.18863354293825002</v>
      </c>
      <c r="L38" s="254">
        <v>0.28127187202380954</v>
      </c>
      <c r="M38" s="254">
        <v>0.31087943750000002</v>
      </c>
    </row>
    <row r="39" spans="1:13" ht="15" customHeight="1">
      <c r="A39" s="48"/>
      <c r="B39" s="180" t="s">
        <v>175</v>
      </c>
      <c r="C39" s="248">
        <v>3.4760529048674507E-2</v>
      </c>
      <c r="D39" s="249">
        <v>5.3142519294954007E-3</v>
      </c>
      <c r="E39" s="249">
        <v>2.4132025189683708E-2</v>
      </c>
      <c r="F39" s="249">
        <v>4.5389032907665307E-2</v>
      </c>
      <c r="G39" s="249">
        <v>1.8817773260188304E-2</v>
      </c>
      <c r="H39" s="249">
        <v>5.070328483716071E-2</v>
      </c>
      <c r="I39" s="50">
        <v>0.15288179078212402</v>
      </c>
      <c r="J39" s="49">
        <v>0.30576358156424804</v>
      </c>
      <c r="K39" s="51">
        <v>0.45864537234637204</v>
      </c>
      <c r="L39" s="249">
        <v>3.3022502596240781E-2</v>
      </c>
      <c r="M39" s="249">
        <v>3.6498555501108233E-2</v>
      </c>
    </row>
    <row r="40" spans="1:13" ht="15" customHeight="1">
      <c r="A40" s="48"/>
      <c r="B40" s="180" t="s">
        <v>157</v>
      </c>
      <c r="C40" s="248">
        <v>0.48278737415438883</v>
      </c>
      <c r="D40" s="249">
        <v>1.5627012841514649E-2</v>
      </c>
      <c r="E40" s="249">
        <v>0.45153334847135951</v>
      </c>
      <c r="F40" s="249">
        <v>0.51404139983741814</v>
      </c>
      <c r="G40" s="249">
        <v>0.43590633562984488</v>
      </c>
      <c r="H40" s="249">
        <v>0.52966841267893283</v>
      </c>
      <c r="I40" s="50">
        <v>3.2368313005048353E-2</v>
      </c>
      <c r="J40" s="49">
        <v>6.4736626010096707E-2</v>
      </c>
      <c r="K40" s="51">
        <v>9.7104939015145053E-2</v>
      </c>
      <c r="L40" s="249">
        <v>0.45864800544666939</v>
      </c>
      <c r="M40" s="249">
        <v>0.50692674286210826</v>
      </c>
    </row>
    <row r="41" spans="1:13" ht="15" customHeight="1">
      <c r="A41" s="48"/>
      <c r="B41" s="180" t="s">
        <v>158</v>
      </c>
      <c r="C41" s="253">
        <v>7.3250319833842052</v>
      </c>
      <c r="D41" s="249">
        <v>0.56134727508980942</v>
      </c>
      <c r="E41" s="254">
        <v>6.2023374332045869</v>
      </c>
      <c r="F41" s="254">
        <v>8.4477265335638236</v>
      </c>
      <c r="G41" s="254">
        <v>5.6409901581147768</v>
      </c>
      <c r="H41" s="254">
        <v>9.0090738086536337</v>
      </c>
      <c r="I41" s="50">
        <v>7.6634105675326192E-2</v>
      </c>
      <c r="J41" s="49">
        <v>0.15326821135065238</v>
      </c>
      <c r="K41" s="51">
        <v>0.22990231702597858</v>
      </c>
      <c r="L41" s="254">
        <v>6.9587803842149949</v>
      </c>
      <c r="M41" s="254">
        <v>7.6912835825534156</v>
      </c>
    </row>
    <row r="42" spans="1:13" ht="15" customHeight="1">
      <c r="A42" s="48"/>
      <c r="B42" s="180" t="s">
        <v>176</v>
      </c>
      <c r="C42" s="253">
        <v>6.8049371359193067</v>
      </c>
      <c r="D42" s="249">
        <v>0.66561183509040567</v>
      </c>
      <c r="E42" s="254">
        <v>5.4737134657384949</v>
      </c>
      <c r="F42" s="254">
        <v>8.1361608061001185</v>
      </c>
      <c r="G42" s="254">
        <v>4.8081016306480899</v>
      </c>
      <c r="H42" s="254">
        <v>8.8017726411905244</v>
      </c>
      <c r="I42" s="50">
        <v>9.781307627031964E-2</v>
      </c>
      <c r="J42" s="49">
        <v>0.19562615254063928</v>
      </c>
      <c r="K42" s="51">
        <v>0.29343922881095891</v>
      </c>
      <c r="L42" s="254">
        <v>6.4646902791233414</v>
      </c>
      <c r="M42" s="254">
        <v>7.145183992715272</v>
      </c>
    </row>
    <row r="43" spans="1:13" ht="15" customHeight="1">
      <c r="A43" s="48"/>
      <c r="B43" s="180" t="s">
        <v>159</v>
      </c>
      <c r="C43" s="253">
        <v>0.12911365538485731</v>
      </c>
      <c r="D43" s="249">
        <v>1.0782174645506962E-2</v>
      </c>
      <c r="E43" s="254">
        <v>0.10754930609384339</v>
      </c>
      <c r="F43" s="254">
        <v>0.15067800467587122</v>
      </c>
      <c r="G43" s="254">
        <v>9.6767131448336416E-2</v>
      </c>
      <c r="H43" s="254">
        <v>0.16146017932137818</v>
      </c>
      <c r="I43" s="50">
        <v>8.3509173474857062E-2</v>
      </c>
      <c r="J43" s="49">
        <v>0.16701834694971412</v>
      </c>
      <c r="K43" s="51">
        <v>0.25052752042457116</v>
      </c>
      <c r="L43" s="254">
        <v>0.12265797261561444</v>
      </c>
      <c r="M43" s="254">
        <v>0.13556933815410016</v>
      </c>
    </row>
    <row r="44" spans="1:13" ht="15" customHeight="1">
      <c r="A44" s="48"/>
      <c r="B44" s="180" t="s">
        <v>160</v>
      </c>
      <c r="C44" s="253">
        <v>8.9347449604840818</v>
      </c>
      <c r="D44" s="249">
        <v>0.23891403155079466</v>
      </c>
      <c r="E44" s="254">
        <v>8.4569168973824933</v>
      </c>
      <c r="F44" s="254">
        <v>9.4125730235856704</v>
      </c>
      <c r="G44" s="254">
        <v>8.2180028658316981</v>
      </c>
      <c r="H44" s="254">
        <v>9.6514870551364655</v>
      </c>
      <c r="I44" s="50">
        <v>2.6739882627589896E-2</v>
      </c>
      <c r="J44" s="49">
        <v>5.3479765255179793E-2</v>
      </c>
      <c r="K44" s="51">
        <v>8.0219647882769696E-2</v>
      </c>
      <c r="L44" s="254">
        <v>8.4880077124598774</v>
      </c>
      <c r="M44" s="254">
        <v>9.3814822085082863</v>
      </c>
    </row>
    <row r="45" spans="1:13" ht="15" customHeight="1">
      <c r="A45" s="48"/>
      <c r="B45" s="180" t="s">
        <v>161</v>
      </c>
      <c r="C45" s="248">
        <v>0.12108601333517049</v>
      </c>
      <c r="D45" s="249">
        <v>3.9344619116326628E-3</v>
      </c>
      <c r="E45" s="249">
        <v>0.11321708951190516</v>
      </c>
      <c r="F45" s="249">
        <v>0.12895493715843581</v>
      </c>
      <c r="G45" s="249">
        <v>0.10928262760027251</v>
      </c>
      <c r="H45" s="249">
        <v>0.13288939907006847</v>
      </c>
      <c r="I45" s="50">
        <v>3.2493116283727412E-2</v>
      </c>
      <c r="J45" s="49">
        <v>6.4986232567454824E-2</v>
      </c>
      <c r="K45" s="51">
        <v>9.7479348851182229E-2</v>
      </c>
      <c r="L45" s="249">
        <v>0.11503171266841197</v>
      </c>
      <c r="M45" s="249">
        <v>0.12714031400192902</v>
      </c>
    </row>
    <row r="46" spans="1:13" ht="15" customHeight="1">
      <c r="A46" s="48"/>
      <c r="B46" s="180" t="s">
        <v>177</v>
      </c>
      <c r="C46" s="253">
        <v>2.6992768297406355</v>
      </c>
      <c r="D46" s="249">
        <v>0.15566890805623379</v>
      </c>
      <c r="E46" s="254">
        <v>2.3879390136281682</v>
      </c>
      <c r="F46" s="254">
        <v>3.0106146458531029</v>
      </c>
      <c r="G46" s="254">
        <v>2.2322701055719341</v>
      </c>
      <c r="H46" s="254">
        <v>3.166283553909337</v>
      </c>
      <c r="I46" s="50">
        <v>5.7670597673078049E-2</v>
      </c>
      <c r="J46" s="49">
        <v>0.1153411953461561</v>
      </c>
      <c r="K46" s="51">
        <v>0.17301179301923414</v>
      </c>
      <c r="L46" s="254">
        <v>2.5643129882536035</v>
      </c>
      <c r="M46" s="254">
        <v>2.8342406712276675</v>
      </c>
    </row>
    <row r="47" spans="1:13" ht="15" customHeight="1">
      <c r="A47" s="48"/>
      <c r="B47" s="180" t="s">
        <v>178</v>
      </c>
      <c r="C47" s="248">
        <v>0.93642994863541906</v>
      </c>
      <c r="D47" s="249">
        <v>2.8300220858913795E-2</v>
      </c>
      <c r="E47" s="249">
        <v>0.87982950691759143</v>
      </c>
      <c r="F47" s="249">
        <v>0.99303039035324669</v>
      </c>
      <c r="G47" s="249">
        <v>0.85152928605867761</v>
      </c>
      <c r="H47" s="249">
        <v>1.0213306112121605</v>
      </c>
      <c r="I47" s="50">
        <v>3.0221396592615749E-2</v>
      </c>
      <c r="J47" s="49">
        <v>6.0442793185231498E-2</v>
      </c>
      <c r="K47" s="51">
        <v>9.0664189777847251E-2</v>
      </c>
      <c r="L47" s="249">
        <v>0.88960845120364807</v>
      </c>
      <c r="M47" s="249">
        <v>0.98325144606719006</v>
      </c>
    </row>
    <row r="48" spans="1:13" s="47" customFormat="1" ht="15" customHeight="1">
      <c r="A48" s="48"/>
      <c r="B48" s="180" t="s">
        <v>179</v>
      </c>
      <c r="C48" s="253">
        <v>2.5955123798003918</v>
      </c>
      <c r="D48" s="249">
        <v>0.15995191395694106</v>
      </c>
      <c r="E48" s="254">
        <v>2.2756085518865099</v>
      </c>
      <c r="F48" s="254">
        <v>2.9154162077142738</v>
      </c>
      <c r="G48" s="254">
        <v>2.1156566379295687</v>
      </c>
      <c r="H48" s="254">
        <v>3.075368121671215</v>
      </c>
      <c r="I48" s="50">
        <v>6.1626334438536629E-2</v>
      </c>
      <c r="J48" s="49">
        <v>0.12325266887707326</v>
      </c>
      <c r="K48" s="51">
        <v>0.18487900331560989</v>
      </c>
      <c r="L48" s="254">
        <v>2.4657367608103722</v>
      </c>
      <c r="M48" s="254">
        <v>2.7252879987904115</v>
      </c>
    </row>
    <row r="49" spans="1:13" ht="15" customHeight="1">
      <c r="A49" s="48"/>
      <c r="B49" s="180" t="s">
        <v>162</v>
      </c>
      <c r="C49" s="253">
        <v>8.0395982337451368</v>
      </c>
      <c r="D49" s="249">
        <v>0.51972715093371469</v>
      </c>
      <c r="E49" s="254">
        <v>7.000143931877707</v>
      </c>
      <c r="F49" s="254">
        <v>9.0790525356125666</v>
      </c>
      <c r="G49" s="254">
        <v>6.480416780943993</v>
      </c>
      <c r="H49" s="254">
        <v>9.5987796865462816</v>
      </c>
      <c r="I49" s="50">
        <v>6.4645910880500174E-2</v>
      </c>
      <c r="J49" s="49">
        <v>0.12929182176100035</v>
      </c>
      <c r="K49" s="51">
        <v>0.19393773264150052</v>
      </c>
      <c r="L49" s="254">
        <v>7.6376183220578797</v>
      </c>
      <c r="M49" s="254">
        <v>8.441578145432393</v>
      </c>
    </row>
    <row r="50" spans="1:13" ht="15" customHeight="1">
      <c r="A50" s="48"/>
      <c r="B50" s="180" t="s">
        <v>234</v>
      </c>
      <c r="C50" s="248">
        <v>0.16697833764110354</v>
      </c>
      <c r="D50" s="249">
        <v>6.9652639714830123E-3</v>
      </c>
      <c r="E50" s="249">
        <v>0.1530478096981375</v>
      </c>
      <c r="F50" s="249">
        <v>0.18090886558406957</v>
      </c>
      <c r="G50" s="249">
        <v>0.14608254572665449</v>
      </c>
      <c r="H50" s="249">
        <v>0.18787412955555258</v>
      </c>
      <c r="I50" s="50">
        <v>4.1713578359211287E-2</v>
      </c>
      <c r="J50" s="49">
        <v>8.3427156718422574E-2</v>
      </c>
      <c r="K50" s="51">
        <v>0.12514073507763385</v>
      </c>
      <c r="L50" s="249">
        <v>0.15862942075904835</v>
      </c>
      <c r="M50" s="249">
        <v>0.17532725452315873</v>
      </c>
    </row>
    <row r="51" spans="1:13" ht="15" customHeight="1">
      <c r="A51" s="48"/>
      <c r="B51" s="180" t="s">
        <v>180</v>
      </c>
      <c r="C51" s="248">
        <v>3.837729689917934E-2</v>
      </c>
      <c r="D51" s="249">
        <v>1.7325212444375226E-3</v>
      </c>
      <c r="E51" s="249">
        <v>3.4912254410304294E-2</v>
      </c>
      <c r="F51" s="249">
        <v>4.1842339388054386E-2</v>
      </c>
      <c r="G51" s="249">
        <v>3.3179733165866775E-2</v>
      </c>
      <c r="H51" s="249">
        <v>4.3574860632491906E-2</v>
      </c>
      <c r="I51" s="50">
        <v>4.5144431328475634E-2</v>
      </c>
      <c r="J51" s="49">
        <v>9.0288862656951269E-2</v>
      </c>
      <c r="K51" s="51">
        <v>0.13543329398542692</v>
      </c>
      <c r="L51" s="249">
        <v>3.645843205422037E-2</v>
      </c>
      <c r="M51" s="249">
        <v>4.029616174413831E-2</v>
      </c>
    </row>
    <row r="52" spans="1:13" ht="15" customHeight="1">
      <c r="A52" s="48"/>
      <c r="B52" s="180" t="s">
        <v>181</v>
      </c>
      <c r="C52" s="245">
        <v>10.94511381745702</v>
      </c>
      <c r="D52" s="254">
        <v>0.93797564219626661</v>
      </c>
      <c r="E52" s="173">
        <v>9.0691625330644872</v>
      </c>
      <c r="F52" s="173">
        <v>12.821065101849554</v>
      </c>
      <c r="G52" s="173">
        <v>8.1311868908682214</v>
      </c>
      <c r="H52" s="173">
        <v>13.759040744045819</v>
      </c>
      <c r="I52" s="50">
        <v>8.5698116788902906E-2</v>
      </c>
      <c r="J52" s="49">
        <v>0.17139623357780581</v>
      </c>
      <c r="K52" s="51">
        <v>0.25709435036670869</v>
      </c>
      <c r="L52" s="173">
        <v>10.39785812658417</v>
      </c>
      <c r="M52" s="173">
        <v>11.492369508329871</v>
      </c>
    </row>
    <row r="53" spans="1:13" ht="15" customHeight="1">
      <c r="A53" s="48"/>
      <c r="B53" s="180" t="s">
        <v>163</v>
      </c>
      <c r="C53" s="253">
        <v>1.9760425703105691</v>
      </c>
      <c r="D53" s="249">
        <v>0.12589089531964098</v>
      </c>
      <c r="E53" s="254">
        <v>1.7242607796712872</v>
      </c>
      <c r="F53" s="254">
        <v>2.2278243609498509</v>
      </c>
      <c r="G53" s="254">
        <v>1.5983698843516461</v>
      </c>
      <c r="H53" s="254">
        <v>2.3537152562694921</v>
      </c>
      <c r="I53" s="50">
        <v>6.3708594749482081E-2</v>
      </c>
      <c r="J53" s="49">
        <v>0.12741718949896416</v>
      </c>
      <c r="K53" s="51">
        <v>0.19112578424844623</v>
      </c>
      <c r="L53" s="254">
        <v>1.8772404417950406</v>
      </c>
      <c r="M53" s="254">
        <v>2.0748446988260976</v>
      </c>
    </row>
    <row r="54" spans="1:13" ht="15" customHeight="1">
      <c r="A54" s="48"/>
      <c r="B54" s="180" t="s">
        <v>164</v>
      </c>
      <c r="C54" s="245">
        <v>28.256620084191155</v>
      </c>
      <c r="D54" s="254">
        <v>1.8162332104282315</v>
      </c>
      <c r="E54" s="173">
        <v>24.624153663334692</v>
      </c>
      <c r="F54" s="173">
        <v>31.889086505047619</v>
      </c>
      <c r="G54" s="173">
        <v>22.807920452906462</v>
      </c>
      <c r="H54" s="173">
        <v>33.705319715475852</v>
      </c>
      <c r="I54" s="50">
        <v>6.4276378597890649E-2</v>
      </c>
      <c r="J54" s="49">
        <v>0.1285527571957813</v>
      </c>
      <c r="K54" s="51">
        <v>0.19282913579367195</v>
      </c>
      <c r="L54" s="173">
        <v>26.843789079981597</v>
      </c>
      <c r="M54" s="173">
        <v>29.669451088400713</v>
      </c>
    </row>
    <row r="55" spans="1:13" ht="15" customHeight="1">
      <c r="A55" s="48"/>
      <c r="B55" s="180" t="s">
        <v>226</v>
      </c>
      <c r="C55" s="248">
        <v>0.48153249149027794</v>
      </c>
      <c r="D55" s="249">
        <v>2.0533253057428227E-2</v>
      </c>
      <c r="E55" s="249">
        <v>0.44046598537542148</v>
      </c>
      <c r="F55" s="249">
        <v>0.5225989976051344</v>
      </c>
      <c r="G55" s="249">
        <v>0.41993273231799327</v>
      </c>
      <c r="H55" s="249">
        <v>0.54313225066256265</v>
      </c>
      <c r="I55" s="50">
        <v>4.2641469517208666E-2</v>
      </c>
      <c r="J55" s="49">
        <v>8.5282939034417332E-2</v>
      </c>
      <c r="K55" s="51">
        <v>0.12792440855162601</v>
      </c>
      <c r="L55" s="249">
        <v>0.45745586691576401</v>
      </c>
      <c r="M55" s="249">
        <v>0.50560911606479186</v>
      </c>
    </row>
    <row r="56" spans="1:13" ht="15" customHeight="1">
      <c r="A56" s="48"/>
      <c r="B56" s="180" t="s">
        <v>235</v>
      </c>
      <c r="C56" s="253">
        <v>0.38647474213890659</v>
      </c>
      <c r="D56" s="254">
        <v>5.8832158311044519E-2</v>
      </c>
      <c r="E56" s="254">
        <v>0.26881042551681755</v>
      </c>
      <c r="F56" s="254">
        <v>0.50413905876099563</v>
      </c>
      <c r="G56" s="254">
        <v>0.20997826720577303</v>
      </c>
      <c r="H56" s="254">
        <v>0.56297121707204012</v>
      </c>
      <c r="I56" s="50">
        <v>0.152227692773514</v>
      </c>
      <c r="J56" s="49">
        <v>0.304455385547028</v>
      </c>
      <c r="K56" s="51">
        <v>0.456683078320542</v>
      </c>
      <c r="L56" s="254">
        <v>0.36715100503196124</v>
      </c>
      <c r="M56" s="254">
        <v>0.40579847924585194</v>
      </c>
    </row>
    <row r="57" spans="1:13" ht="15" customHeight="1">
      <c r="A57" s="48"/>
      <c r="B57" s="180" t="s">
        <v>182</v>
      </c>
      <c r="C57" s="245">
        <v>19.588825873599681</v>
      </c>
      <c r="D57" s="254">
        <v>1.2672526709922436</v>
      </c>
      <c r="E57" s="173">
        <v>17.054320531615193</v>
      </c>
      <c r="F57" s="173">
        <v>22.123331215584169</v>
      </c>
      <c r="G57" s="173">
        <v>15.787067860622951</v>
      </c>
      <c r="H57" s="173">
        <v>23.390583886576412</v>
      </c>
      <c r="I57" s="50">
        <v>6.4692630337796292E-2</v>
      </c>
      <c r="J57" s="49">
        <v>0.12938526067559258</v>
      </c>
      <c r="K57" s="51">
        <v>0.19407789101338888</v>
      </c>
      <c r="L57" s="173">
        <v>18.609384579919698</v>
      </c>
      <c r="M57" s="173">
        <v>20.568267167279664</v>
      </c>
    </row>
    <row r="58" spans="1:13" ht="15" customHeight="1">
      <c r="A58" s="48"/>
      <c r="B58" s="180" t="s">
        <v>165</v>
      </c>
      <c r="C58" s="253">
        <v>1.7056126933416171</v>
      </c>
      <c r="D58" s="249">
        <v>5.8091323034833171E-2</v>
      </c>
      <c r="E58" s="254">
        <v>1.5894300472719507</v>
      </c>
      <c r="F58" s="254">
        <v>1.8217953394112836</v>
      </c>
      <c r="G58" s="254">
        <v>1.5313387242371177</v>
      </c>
      <c r="H58" s="254">
        <v>1.8798866624461166</v>
      </c>
      <c r="I58" s="50">
        <v>3.4058918101167096E-2</v>
      </c>
      <c r="J58" s="49">
        <v>6.8117836202334192E-2</v>
      </c>
      <c r="K58" s="51">
        <v>0.10217675430350129</v>
      </c>
      <c r="L58" s="254">
        <v>1.6203320586745362</v>
      </c>
      <c r="M58" s="254">
        <v>1.790893328008698</v>
      </c>
    </row>
    <row r="59" spans="1:13" ht="15" customHeight="1">
      <c r="A59" s="48"/>
      <c r="B59" s="180" t="s">
        <v>183</v>
      </c>
      <c r="C59" s="253">
        <v>0.92739844285660578</v>
      </c>
      <c r="D59" s="254">
        <v>9.8636738754322675E-2</v>
      </c>
      <c r="E59" s="254">
        <v>0.73012496534796045</v>
      </c>
      <c r="F59" s="254">
        <v>1.1246719203652511</v>
      </c>
      <c r="G59" s="254">
        <v>0.63148822659363768</v>
      </c>
      <c r="H59" s="254">
        <v>1.2233086591195739</v>
      </c>
      <c r="I59" s="50">
        <v>0.10635853393337417</v>
      </c>
      <c r="J59" s="49">
        <v>0.21271706786674835</v>
      </c>
      <c r="K59" s="51">
        <v>0.31907560180012251</v>
      </c>
      <c r="L59" s="254">
        <v>0.88102852071377546</v>
      </c>
      <c r="M59" s="254">
        <v>0.97376836499943609</v>
      </c>
    </row>
    <row r="60" spans="1:13" ht="15" customHeight="1">
      <c r="A60" s="48"/>
      <c r="B60" s="180" t="s">
        <v>166</v>
      </c>
      <c r="C60" s="89">
        <v>238.32889521753381</v>
      </c>
      <c r="D60" s="90">
        <v>11.051927857603749</v>
      </c>
      <c r="E60" s="90">
        <v>216.22503950232633</v>
      </c>
      <c r="F60" s="90">
        <v>260.43275093274133</v>
      </c>
      <c r="G60" s="90">
        <v>205.17311164472255</v>
      </c>
      <c r="H60" s="90">
        <v>271.48467879034507</v>
      </c>
      <c r="I60" s="50">
        <v>4.6372588802193471E-2</v>
      </c>
      <c r="J60" s="49">
        <v>9.2745177604386941E-2</v>
      </c>
      <c r="K60" s="51">
        <v>0.13911776640658041</v>
      </c>
      <c r="L60" s="90">
        <v>226.41245045665713</v>
      </c>
      <c r="M60" s="90">
        <v>250.2453399784105</v>
      </c>
    </row>
    <row r="61" spans="1:13" ht="15" customHeight="1">
      <c r="A61" s="48"/>
      <c r="B61" s="180" t="s">
        <v>184</v>
      </c>
      <c r="C61" s="253">
        <v>0.19711819989853149</v>
      </c>
      <c r="D61" s="254">
        <v>3.7571267930252644E-2</v>
      </c>
      <c r="E61" s="254">
        <v>0.1219756640380262</v>
      </c>
      <c r="F61" s="254">
        <v>0.27226073575903675</v>
      </c>
      <c r="G61" s="254">
        <v>8.440439610777356E-2</v>
      </c>
      <c r="H61" s="254">
        <v>0.30983200368928943</v>
      </c>
      <c r="I61" s="50">
        <v>0.19060273455009644</v>
      </c>
      <c r="J61" s="49">
        <v>0.38120546910019287</v>
      </c>
      <c r="K61" s="51">
        <v>0.57180820365028928</v>
      </c>
      <c r="L61" s="254">
        <v>0.18726228990360491</v>
      </c>
      <c r="M61" s="254">
        <v>0.20697410989345807</v>
      </c>
    </row>
    <row r="62" spans="1:13" ht="15" customHeight="1">
      <c r="A62" s="48"/>
      <c r="B62" s="180" t="s">
        <v>167</v>
      </c>
      <c r="C62" s="253">
        <v>0.24283077854546981</v>
      </c>
      <c r="D62" s="249">
        <v>1.8954937585491407E-2</v>
      </c>
      <c r="E62" s="254">
        <v>0.20492090337448698</v>
      </c>
      <c r="F62" s="254">
        <v>0.28074065371645263</v>
      </c>
      <c r="G62" s="254">
        <v>0.1859659657889956</v>
      </c>
      <c r="H62" s="254">
        <v>0.29969559130194401</v>
      </c>
      <c r="I62" s="50">
        <v>7.8058216915620995E-2</v>
      </c>
      <c r="J62" s="49">
        <v>0.15611643383124199</v>
      </c>
      <c r="K62" s="51">
        <v>0.234174650746863</v>
      </c>
      <c r="L62" s="254">
        <v>0.23068923961819632</v>
      </c>
      <c r="M62" s="254">
        <v>0.25497231747274329</v>
      </c>
    </row>
    <row r="63" spans="1:13" ht="15" customHeight="1">
      <c r="A63" s="48"/>
      <c r="B63" s="180" t="s">
        <v>236</v>
      </c>
      <c r="C63" s="253">
        <v>0.27924406727763584</v>
      </c>
      <c r="D63" s="254">
        <v>3.8069800607291648E-2</v>
      </c>
      <c r="E63" s="254">
        <v>0.20310446606305255</v>
      </c>
      <c r="F63" s="254">
        <v>0.35538366849221914</v>
      </c>
      <c r="G63" s="254">
        <v>0.1650346654557609</v>
      </c>
      <c r="H63" s="254">
        <v>0.39345346909951079</v>
      </c>
      <c r="I63" s="50">
        <v>0.1363316362579732</v>
      </c>
      <c r="J63" s="49">
        <v>0.27266327251594641</v>
      </c>
      <c r="K63" s="51">
        <v>0.40899490877391964</v>
      </c>
      <c r="L63" s="254">
        <v>0.26528186391375408</v>
      </c>
      <c r="M63" s="254">
        <v>0.29320627064151761</v>
      </c>
    </row>
    <row r="64" spans="1:13" ht="15" customHeight="1">
      <c r="A64" s="48"/>
      <c r="B64" s="180" t="s">
        <v>168</v>
      </c>
      <c r="C64" s="253">
        <v>2.9745798956405585</v>
      </c>
      <c r="D64" s="249">
        <v>0.26740977725001508</v>
      </c>
      <c r="E64" s="254">
        <v>2.4397603411405284</v>
      </c>
      <c r="F64" s="254">
        <v>3.5093994501405885</v>
      </c>
      <c r="G64" s="254">
        <v>2.1723505638905132</v>
      </c>
      <c r="H64" s="254">
        <v>3.7768092273906038</v>
      </c>
      <c r="I64" s="50">
        <v>8.9898334094815069E-2</v>
      </c>
      <c r="J64" s="49">
        <v>0.17979666818963014</v>
      </c>
      <c r="K64" s="51">
        <v>0.26969500228444521</v>
      </c>
      <c r="L64" s="254">
        <v>2.8258509008585304</v>
      </c>
      <c r="M64" s="254">
        <v>3.1233088904225865</v>
      </c>
    </row>
    <row r="65" spans="1:13" ht="15" customHeight="1">
      <c r="A65" s="48"/>
      <c r="B65" s="180" t="s">
        <v>169</v>
      </c>
      <c r="C65" s="248">
        <v>0.24382137293841483</v>
      </c>
      <c r="D65" s="249">
        <v>1.1323978068017755E-2</v>
      </c>
      <c r="E65" s="249">
        <v>0.22117341680237931</v>
      </c>
      <c r="F65" s="249">
        <v>0.26646932907445031</v>
      </c>
      <c r="G65" s="249">
        <v>0.20984943873436157</v>
      </c>
      <c r="H65" s="249">
        <v>0.27779330714246808</v>
      </c>
      <c r="I65" s="50">
        <v>4.6443746631178229E-2</v>
      </c>
      <c r="J65" s="49">
        <v>9.2887493262356458E-2</v>
      </c>
      <c r="K65" s="51">
        <v>0.13933123989353469</v>
      </c>
      <c r="L65" s="249">
        <v>0.23163030429149409</v>
      </c>
      <c r="M65" s="249">
        <v>0.25601244158533559</v>
      </c>
    </row>
    <row r="66" spans="1:13" ht="15" customHeight="1">
      <c r="A66" s="48"/>
      <c r="B66" s="180" t="s">
        <v>185</v>
      </c>
      <c r="C66" s="253">
        <v>0.11886630043350323</v>
      </c>
      <c r="D66" s="249">
        <v>7.4771438823723474E-3</v>
      </c>
      <c r="E66" s="254">
        <v>0.10391201266875853</v>
      </c>
      <c r="F66" s="254">
        <v>0.13382058819824794</v>
      </c>
      <c r="G66" s="254">
        <v>9.6434868786386185E-2</v>
      </c>
      <c r="H66" s="254">
        <v>0.14129773208062027</v>
      </c>
      <c r="I66" s="50">
        <v>6.2903815926829892E-2</v>
      </c>
      <c r="J66" s="49">
        <v>0.12580763185365978</v>
      </c>
      <c r="K66" s="51">
        <v>0.18871144778048968</v>
      </c>
      <c r="L66" s="254">
        <v>0.11292298541182806</v>
      </c>
      <c r="M66" s="254">
        <v>0.12480961545517839</v>
      </c>
    </row>
    <row r="67" spans="1:13" ht="15" customHeight="1">
      <c r="A67" s="48"/>
      <c r="B67" s="180" t="s">
        <v>170</v>
      </c>
      <c r="C67" s="253">
        <v>0.12248725539257908</v>
      </c>
      <c r="D67" s="254">
        <v>1.8499834357919874E-2</v>
      </c>
      <c r="E67" s="254">
        <v>8.5487586676739336E-2</v>
      </c>
      <c r="F67" s="254">
        <v>0.15948692410841883</v>
      </c>
      <c r="G67" s="254">
        <v>6.6987752318819455E-2</v>
      </c>
      <c r="H67" s="254">
        <v>0.17798675846633871</v>
      </c>
      <c r="I67" s="50">
        <v>0.15103476927968368</v>
      </c>
      <c r="J67" s="49">
        <v>0.30206953855936736</v>
      </c>
      <c r="K67" s="51">
        <v>0.45310430783905103</v>
      </c>
      <c r="L67" s="254">
        <v>0.11636289262295013</v>
      </c>
      <c r="M67" s="254">
        <v>0.12861161816220804</v>
      </c>
    </row>
    <row r="68" spans="1:13" ht="15" customHeight="1">
      <c r="A68" s="48"/>
      <c r="B68" s="180" t="s">
        <v>143</v>
      </c>
      <c r="C68" s="253">
        <v>0.6754133232209335</v>
      </c>
      <c r="D68" s="249">
        <v>5.7973714888334506E-2</v>
      </c>
      <c r="E68" s="254">
        <v>0.55946589344426445</v>
      </c>
      <c r="F68" s="254">
        <v>0.79136075299760256</v>
      </c>
      <c r="G68" s="254">
        <v>0.50149217855592998</v>
      </c>
      <c r="H68" s="254">
        <v>0.84933446788593703</v>
      </c>
      <c r="I68" s="50">
        <v>8.5834425965818278E-2</v>
      </c>
      <c r="J68" s="49">
        <v>0.17166885193163656</v>
      </c>
      <c r="K68" s="51">
        <v>0.25750327789745486</v>
      </c>
      <c r="L68" s="254">
        <v>0.64164265705988688</v>
      </c>
      <c r="M68" s="254">
        <v>0.70918398938198013</v>
      </c>
    </row>
    <row r="69" spans="1:13" ht="15" customHeight="1">
      <c r="A69" s="48"/>
      <c r="B69" s="180" t="s">
        <v>186</v>
      </c>
      <c r="C69" s="89">
        <v>201.57105402764572</v>
      </c>
      <c r="D69" s="90">
        <v>5.4189588108062399</v>
      </c>
      <c r="E69" s="90">
        <v>190.73313640603322</v>
      </c>
      <c r="F69" s="90">
        <v>212.40897164925821</v>
      </c>
      <c r="G69" s="90">
        <v>185.31417759522699</v>
      </c>
      <c r="H69" s="90">
        <v>217.82793046006444</v>
      </c>
      <c r="I69" s="50">
        <v>2.6883615988151865E-2</v>
      </c>
      <c r="J69" s="49">
        <v>5.3767231976303731E-2</v>
      </c>
      <c r="K69" s="51">
        <v>8.0650847964455596E-2</v>
      </c>
      <c r="L69" s="90">
        <v>191.49250132626344</v>
      </c>
      <c r="M69" s="90">
        <v>211.64960672902799</v>
      </c>
    </row>
    <row r="70" spans="1:13" ht="15" customHeight="1">
      <c r="A70" s="48"/>
      <c r="B70" s="180" t="s">
        <v>237</v>
      </c>
      <c r="C70" s="253">
        <v>4.1425387433156162</v>
      </c>
      <c r="D70" s="249">
        <v>0.15520143473286657</v>
      </c>
      <c r="E70" s="254">
        <v>3.8321358738498832</v>
      </c>
      <c r="F70" s="254">
        <v>4.4529416127813493</v>
      </c>
      <c r="G70" s="254">
        <v>3.6769344391170167</v>
      </c>
      <c r="H70" s="254">
        <v>4.6081430475142158</v>
      </c>
      <c r="I70" s="50">
        <v>3.7465294677882975E-2</v>
      </c>
      <c r="J70" s="49">
        <v>7.493058935576595E-2</v>
      </c>
      <c r="K70" s="51">
        <v>0.11239588403364892</v>
      </c>
      <c r="L70" s="254">
        <v>3.9354118061498355</v>
      </c>
      <c r="M70" s="254">
        <v>4.3496656804813973</v>
      </c>
    </row>
    <row r="71" spans="1:13" ht="15" customHeight="1">
      <c r="A71" s="48"/>
      <c r="B71" s="180" t="s">
        <v>171</v>
      </c>
      <c r="C71" s="253">
        <v>7.6477100790263473</v>
      </c>
      <c r="D71" s="249">
        <v>0.64079878713804839</v>
      </c>
      <c r="E71" s="254">
        <v>6.3661125047502507</v>
      </c>
      <c r="F71" s="254">
        <v>8.9293076533024447</v>
      </c>
      <c r="G71" s="254">
        <v>5.7253137176122024</v>
      </c>
      <c r="H71" s="254">
        <v>9.5701064404404921</v>
      </c>
      <c r="I71" s="50">
        <v>8.3789628596855806E-2</v>
      </c>
      <c r="J71" s="49">
        <v>0.16757925719371161</v>
      </c>
      <c r="K71" s="51">
        <v>0.25136888579056743</v>
      </c>
      <c r="L71" s="254">
        <v>7.2653245750750299</v>
      </c>
      <c r="M71" s="254">
        <v>8.0300955829776655</v>
      </c>
    </row>
    <row r="72" spans="1:13" ht="15" customHeight="1">
      <c r="A72" s="48"/>
      <c r="B72" s="180" t="s">
        <v>172</v>
      </c>
      <c r="C72" s="253">
        <v>0.85250976915883547</v>
      </c>
      <c r="D72" s="249">
        <v>4.2631923823086525E-2</v>
      </c>
      <c r="E72" s="254">
        <v>0.76724592151266247</v>
      </c>
      <c r="F72" s="254">
        <v>0.93777361680500848</v>
      </c>
      <c r="G72" s="254">
        <v>0.72461399768957591</v>
      </c>
      <c r="H72" s="254">
        <v>0.98040554062809504</v>
      </c>
      <c r="I72" s="50">
        <v>5.0007548728914976E-2</v>
      </c>
      <c r="J72" s="49">
        <v>0.10001509745782995</v>
      </c>
      <c r="K72" s="51">
        <v>0.15002264618674493</v>
      </c>
      <c r="L72" s="254">
        <v>0.80988428070089369</v>
      </c>
      <c r="M72" s="254">
        <v>0.89513525761677726</v>
      </c>
    </row>
    <row r="73" spans="1:13" ht="15" customHeight="1">
      <c r="A73" s="48"/>
      <c r="B73" s="180" t="s">
        <v>187</v>
      </c>
      <c r="C73" s="89">
        <v>107.69774511369026</v>
      </c>
      <c r="D73" s="90">
        <v>6.5507512137252668</v>
      </c>
      <c r="E73" s="90">
        <v>94.596242686239719</v>
      </c>
      <c r="F73" s="90">
        <v>120.7992475411408</v>
      </c>
      <c r="G73" s="90">
        <v>88.045491472514456</v>
      </c>
      <c r="H73" s="90">
        <v>127.34999875486606</v>
      </c>
      <c r="I73" s="50">
        <v>6.0825333035617588E-2</v>
      </c>
      <c r="J73" s="49">
        <v>0.12165066607123518</v>
      </c>
      <c r="K73" s="51">
        <v>0.18247599910685275</v>
      </c>
      <c r="L73" s="90">
        <v>102.31285785800574</v>
      </c>
      <c r="M73" s="90">
        <v>113.08263236937478</v>
      </c>
    </row>
    <row r="74" spans="1:13" ht="15" customHeight="1">
      <c r="A74" s="48"/>
      <c r="B74" s="180" t="s">
        <v>191</v>
      </c>
      <c r="C74" s="245">
        <v>27.912219189136209</v>
      </c>
      <c r="D74" s="173">
        <v>2.8620580062486072</v>
      </c>
      <c r="E74" s="173">
        <v>22.188103176638997</v>
      </c>
      <c r="F74" s="173">
        <v>33.636335201633422</v>
      </c>
      <c r="G74" s="173">
        <v>19.326045170390387</v>
      </c>
      <c r="H74" s="173">
        <v>36.498393207882032</v>
      </c>
      <c r="I74" s="50">
        <v>0.10253781638983964</v>
      </c>
      <c r="J74" s="49">
        <v>0.20507563277967927</v>
      </c>
      <c r="K74" s="51">
        <v>0.30761344916951894</v>
      </c>
      <c r="L74" s="173">
        <v>26.516608229679399</v>
      </c>
      <c r="M74" s="173">
        <v>29.30783014859302</v>
      </c>
    </row>
    <row r="75" spans="1:13" ht="15" customHeight="1">
      <c r="A75" s="48"/>
      <c r="B75" s="39" t="s">
        <v>144</v>
      </c>
      <c r="C75" s="170"/>
      <c r="D75" s="182"/>
      <c r="E75" s="183"/>
      <c r="F75" s="183"/>
      <c r="G75" s="183"/>
      <c r="H75" s="183"/>
      <c r="I75" s="181"/>
      <c r="J75" s="181"/>
      <c r="K75" s="181"/>
      <c r="L75" s="183"/>
      <c r="M75" s="184"/>
    </row>
    <row r="76" spans="1:13" ht="15" customHeight="1">
      <c r="A76" s="48"/>
      <c r="B76" s="180" t="s">
        <v>464</v>
      </c>
      <c r="C76" s="253">
        <v>12.969826481553833</v>
      </c>
      <c r="D76" s="249">
        <v>0.41686339583575399</v>
      </c>
      <c r="E76" s="254">
        <v>12.136099689882325</v>
      </c>
      <c r="F76" s="254">
        <v>13.80355327322534</v>
      </c>
      <c r="G76" s="254">
        <v>11.719236294046571</v>
      </c>
      <c r="H76" s="254">
        <v>14.220416669061095</v>
      </c>
      <c r="I76" s="50">
        <v>3.214101564339604E-2</v>
      </c>
      <c r="J76" s="49">
        <v>6.428203128679208E-2</v>
      </c>
      <c r="K76" s="51">
        <v>9.6423046930188119E-2</v>
      </c>
      <c r="L76" s="254">
        <v>12.321335157476142</v>
      </c>
      <c r="M76" s="254">
        <v>13.618317805631523</v>
      </c>
    </row>
    <row r="77" spans="1:13" ht="15" customHeight="1">
      <c r="A77" s="48"/>
      <c r="B77" s="180" t="s">
        <v>146</v>
      </c>
      <c r="C77" s="89">
        <v>142.22207660724391</v>
      </c>
      <c r="D77" s="90">
        <v>3.7059348580527622</v>
      </c>
      <c r="E77" s="90">
        <v>134.81020689113839</v>
      </c>
      <c r="F77" s="90">
        <v>149.63394632334942</v>
      </c>
      <c r="G77" s="90">
        <v>131.10427203308561</v>
      </c>
      <c r="H77" s="90">
        <v>153.33988118140221</v>
      </c>
      <c r="I77" s="50">
        <v>2.6057381149671703E-2</v>
      </c>
      <c r="J77" s="49">
        <v>5.2114762299343406E-2</v>
      </c>
      <c r="K77" s="51">
        <v>7.8172143449015102E-2</v>
      </c>
      <c r="L77" s="90">
        <v>135.11097277688171</v>
      </c>
      <c r="M77" s="90">
        <v>149.3331804376061</v>
      </c>
    </row>
    <row r="78" spans="1:13" ht="15" customHeight="1">
      <c r="A78" s="48"/>
      <c r="B78" s="180" t="s">
        <v>229</v>
      </c>
      <c r="C78" s="253">
        <v>0.17446904761904761</v>
      </c>
      <c r="D78" s="254">
        <v>3.6389103662835487E-2</v>
      </c>
      <c r="E78" s="254">
        <v>0.10169084029337663</v>
      </c>
      <c r="F78" s="254">
        <v>0.24724725494471858</v>
      </c>
      <c r="G78" s="254">
        <v>6.5301736630541146E-2</v>
      </c>
      <c r="H78" s="254">
        <v>0.2836363586075541</v>
      </c>
      <c r="I78" s="50">
        <v>0.20857054107552037</v>
      </c>
      <c r="J78" s="49">
        <v>0.41714108215104073</v>
      </c>
      <c r="K78" s="51">
        <v>0.62571162322656115</v>
      </c>
      <c r="L78" s="254">
        <v>0.16574559523809523</v>
      </c>
      <c r="M78" s="254">
        <v>0.18319249999999998</v>
      </c>
    </row>
    <row r="79" spans="1:13" ht="15" customHeight="1">
      <c r="A79" s="48"/>
      <c r="B79" s="180" t="s">
        <v>238</v>
      </c>
      <c r="C79" s="253">
        <v>7.0441131350827604</v>
      </c>
      <c r="D79" s="249">
        <v>0.1458632366898148</v>
      </c>
      <c r="E79" s="254">
        <v>6.752386661703131</v>
      </c>
      <c r="F79" s="254">
        <v>7.3358396084623898</v>
      </c>
      <c r="G79" s="254">
        <v>6.6065234250133162</v>
      </c>
      <c r="H79" s="254">
        <v>7.4817028451522045</v>
      </c>
      <c r="I79" s="50">
        <v>2.0707111582770037E-2</v>
      </c>
      <c r="J79" s="49">
        <v>4.1414223165540075E-2</v>
      </c>
      <c r="K79" s="51">
        <v>6.2121334748310109E-2</v>
      </c>
      <c r="L79" s="254">
        <v>6.6919074783286225</v>
      </c>
      <c r="M79" s="254">
        <v>7.3963187918368982</v>
      </c>
    </row>
    <row r="80" spans="1:13" ht="15" customHeight="1">
      <c r="A80" s="48"/>
      <c r="B80" s="180" t="s">
        <v>230</v>
      </c>
      <c r="C80" s="245" t="s">
        <v>96</v>
      </c>
      <c r="D80" s="173" t="s">
        <v>94</v>
      </c>
      <c r="E80" s="173" t="s">
        <v>94</v>
      </c>
      <c r="F80" s="173" t="s">
        <v>94</v>
      </c>
      <c r="G80" s="173" t="s">
        <v>94</v>
      </c>
      <c r="H80" s="173" t="s">
        <v>94</v>
      </c>
      <c r="I80" s="50" t="s">
        <v>94</v>
      </c>
      <c r="J80" s="49" t="s">
        <v>94</v>
      </c>
      <c r="K80" s="51" t="s">
        <v>94</v>
      </c>
      <c r="L80" s="173" t="s">
        <v>94</v>
      </c>
      <c r="M80" s="173" t="s">
        <v>94</v>
      </c>
    </row>
    <row r="81" spans="1:13" ht="15" customHeight="1">
      <c r="A81" s="48"/>
      <c r="B81" s="180" t="s">
        <v>149</v>
      </c>
      <c r="C81" s="245">
        <v>16.174477448803724</v>
      </c>
      <c r="D81" s="254">
        <v>1.4421156229501157</v>
      </c>
      <c r="E81" s="173">
        <v>13.290246202903493</v>
      </c>
      <c r="F81" s="173">
        <v>19.058708694703956</v>
      </c>
      <c r="G81" s="173">
        <v>11.848130579953377</v>
      </c>
      <c r="H81" s="173">
        <v>20.500824317654072</v>
      </c>
      <c r="I81" s="50">
        <v>8.9159951381104774E-2</v>
      </c>
      <c r="J81" s="49">
        <v>0.17831990276220955</v>
      </c>
      <c r="K81" s="51">
        <v>0.26747985414331432</v>
      </c>
      <c r="L81" s="173">
        <v>15.365753576363538</v>
      </c>
      <c r="M81" s="173">
        <v>16.983201321243911</v>
      </c>
    </row>
    <row r="82" spans="1:13" ht="15" customHeight="1">
      <c r="A82" s="48"/>
      <c r="B82" s="180" t="s">
        <v>173</v>
      </c>
      <c r="C82" s="89">
        <v>104.94679248804506</v>
      </c>
      <c r="D82" s="90">
        <v>5.0698829135117665</v>
      </c>
      <c r="E82" s="90">
        <v>94.807026661021524</v>
      </c>
      <c r="F82" s="90">
        <v>115.0865583150686</v>
      </c>
      <c r="G82" s="90">
        <v>89.737143747509762</v>
      </c>
      <c r="H82" s="90">
        <v>120.15644122858036</v>
      </c>
      <c r="I82" s="50">
        <v>4.8309079232595878E-2</v>
      </c>
      <c r="J82" s="49">
        <v>9.6618158465191756E-2</v>
      </c>
      <c r="K82" s="51">
        <v>0.14492723769778765</v>
      </c>
      <c r="L82" s="90">
        <v>99.699452863642804</v>
      </c>
      <c r="M82" s="90">
        <v>110.19413211244732</v>
      </c>
    </row>
    <row r="83" spans="1:13" ht="15" customHeight="1">
      <c r="A83" s="48"/>
      <c r="B83" s="180" t="s">
        <v>231</v>
      </c>
      <c r="C83" s="253">
        <v>1.3505350186353191</v>
      </c>
      <c r="D83" s="249">
        <v>0.10196207446898499</v>
      </c>
      <c r="E83" s="254">
        <v>1.1466108696973492</v>
      </c>
      <c r="F83" s="254">
        <v>1.5544591675732891</v>
      </c>
      <c r="G83" s="254">
        <v>1.0446487952283641</v>
      </c>
      <c r="H83" s="254">
        <v>1.6564212420422741</v>
      </c>
      <c r="I83" s="50">
        <v>7.5497542131128928E-2</v>
      </c>
      <c r="J83" s="49">
        <v>0.15099508426225786</v>
      </c>
      <c r="K83" s="51">
        <v>0.2264926263933868</v>
      </c>
      <c r="L83" s="254">
        <v>1.2830082677035533</v>
      </c>
      <c r="M83" s="254">
        <v>1.418061769567085</v>
      </c>
    </row>
    <row r="84" spans="1:13" ht="15" customHeight="1">
      <c r="A84" s="48"/>
      <c r="B84" s="180" t="s">
        <v>174</v>
      </c>
      <c r="C84" s="253">
        <v>1.6700781251130399</v>
      </c>
      <c r="D84" s="249">
        <v>0.11538034767361564</v>
      </c>
      <c r="E84" s="254">
        <v>1.4393174297658087</v>
      </c>
      <c r="F84" s="254">
        <v>1.9008388204602711</v>
      </c>
      <c r="G84" s="254">
        <v>1.323937082092193</v>
      </c>
      <c r="H84" s="254">
        <v>2.0162191681338868</v>
      </c>
      <c r="I84" s="50">
        <v>6.9086796562769226E-2</v>
      </c>
      <c r="J84" s="49">
        <v>0.13817359312553845</v>
      </c>
      <c r="K84" s="51">
        <v>0.20726038968830768</v>
      </c>
      <c r="L84" s="254">
        <v>1.5865742188573879</v>
      </c>
      <c r="M84" s="254">
        <v>1.7535820313686918</v>
      </c>
    </row>
    <row r="85" spans="1:13" ht="15" customHeight="1">
      <c r="A85" s="48"/>
      <c r="B85" s="180" t="s">
        <v>232</v>
      </c>
      <c r="C85" s="89">
        <v>428.13033311397174</v>
      </c>
      <c r="D85" s="90">
        <v>25.113306194247492</v>
      </c>
      <c r="E85" s="90">
        <v>377.90372072547672</v>
      </c>
      <c r="F85" s="90">
        <v>478.35694550246671</v>
      </c>
      <c r="G85" s="90">
        <v>352.79041453122926</v>
      </c>
      <c r="H85" s="90">
        <v>503.47025169671417</v>
      </c>
      <c r="I85" s="50">
        <v>5.8658086689601902E-2</v>
      </c>
      <c r="J85" s="49">
        <v>0.1173161733792038</v>
      </c>
      <c r="K85" s="51">
        <v>0.1759742600688057</v>
      </c>
      <c r="L85" s="90">
        <v>406.72381645827318</v>
      </c>
      <c r="M85" s="90">
        <v>449.53684976967031</v>
      </c>
    </row>
    <row r="86" spans="1:13" ht="15" customHeight="1">
      <c r="A86" s="48"/>
      <c r="B86" s="180" t="s">
        <v>150</v>
      </c>
      <c r="C86" s="253">
        <v>1.442110934358382</v>
      </c>
      <c r="D86" s="249">
        <v>0.12208550418632015</v>
      </c>
      <c r="E86" s="254">
        <v>1.1979399259857417</v>
      </c>
      <c r="F86" s="254">
        <v>1.6862819427310223</v>
      </c>
      <c r="G86" s="254">
        <v>1.0758544217994215</v>
      </c>
      <c r="H86" s="254">
        <v>1.8083674469173425</v>
      </c>
      <c r="I86" s="50">
        <v>8.4657498447328478E-2</v>
      </c>
      <c r="J86" s="49">
        <v>0.16931499689465696</v>
      </c>
      <c r="K86" s="51">
        <v>0.2539724953419854</v>
      </c>
      <c r="L86" s="254">
        <v>1.370005387640463</v>
      </c>
      <c r="M86" s="254">
        <v>1.514216481076301</v>
      </c>
    </row>
    <row r="87" spans="1:13" ht="15" customHeight="1">
      <c r="A87" s="48"/>
      <c r="B87" s="180" t="s">
        <v>233</v>
      </c>
      <c r="C87" s="253">
        <v>0.84557835995571617</v>
      </c>
      <c r="D87" s="249">
        <v>6.0885828102617785E-2</v>
      </c>
      <c r="E87" s="254">
        <v>0.72380670375048062</v>
      </c>
      <c r="F87" s="254">
        <v>0.96735001616095173</v>
      </c>
      <c r="G87" s="254">
        <v>0.66292087564786284</v>
      </c>
      <c r="H87" s="254">
        <v>1.0282358442635695</v>
      </c>
      <c r="I87" s="50">
        <v>7.2004950677553331E-2</v>
      </c>
      <c r="J87" s="49">
        <v>0.14400990135510666</v>
      </c>
      <c r="K87" s="51">
        <v>0.21601485203265999</v>
      </c>
      <c r="L87" s="254">
        <v>0.80329944195793035</v>
      </c>
      <c r="M87" s="254">
        <v>0.887857277953502</v>
      </c>
    </row>
    <row r="88" spans="1:13" s="47" customFormat="1" ht="15" customHeight="1">
      <c r="A88" s="48"/>
      <c r="B88" s="180" t="s">
        <v>151</v>
      </c>
      <c r="C88" s="253">
        <v>0.50301440757291416</v>
      </c>
      <c r="D88" s="254">
        <v>6.1993063325733684E-2</v>
      </c>
      <c r="E88" s="254">
        <v>0.3790282809214468</v>
      </c>
      <c r="F88" s="254">
        <v>0.62700053422438151</v>
      </c>
      <c r="G88" s="254">
        <v>0.31703521759571307</v>
      </c>
      <c r="H88" s="254">
        <v>0.68899359755011524</v>
      </c>
      <c r="I88" s="50">
        <v>0.12324311668298987</v>
      </c>
      <c r="J88" s="49">
        <v>0.24648623336597975</v>
      </c>
      <c r="K88" s="51">
        <v>0.36972935004896962</v>
      </c>
      <c r="L88" s="254">
        <v>0.47786368719426847</v>
      </c>
      <c r="M88" s="254">
        <v>0.5281651279515599</v>
      </c>
    </row>
    <row r="89" spans="1:13" ht="15" customHeight="1">
      <c r="A89" s="48"/>
      <c r="B89" s="180" t="s">
        <v>465</v>
      </c>
      <c r="C89" s="253">
        <v>11.3039882898494</v>
      </c>
      <c r="D89" s="249">
        <v>0.32433250313120082</v>
      </c>
      <c r="E89" s="254">
        <v>10.655323283586998</v>
      </c>
      <c r="F89" s="254">
        <v>11.952653296111801</v>
      </c>
      <c r="G89" s="254">
        <v>10.330990780455798</v>
      </c>
      <c r="H89" s="254">
        <v>12.276985799243002</v>
      </c>
      <c r="I89" s="50">
        <v>2.8691864748518932E-2</v>
      </c>
      <c r="J89" s="49">
        <v>5.7383729497037864E-2</v>
      </c>
      <c r="K89" s="51">
        <v>8.6075594245556802E-2</v>
      </c>
      <c r="L89" s="254">
        <v>10.73878887535693</v>
      </c>
      <c r="M89" s="254">
        <v>11.86918770434187</v>
      </c>
    </row>
    <row r="90" spans="1:13" s="47" customFormat="1" ht="15" customHeight="1">
      <c r="A90" s="48"/>
      <c r="B90" s="180" t="s">
        <v>153</v>
      </c>
      <c r="C90" s="245">
        <v>13.958989280926019</v>
      </c>
      <c r="D90" s="254">
        <v>0.9511847559634985</v>
      </c>
      <c r="E90" s="173">
        <v>12.056619768999022</v>
      </c>
      <c r="F90" s="173">
        <v>15.861358792853016</v>
      </c>
      <c r="G90" s="173">
        <v>11.105435013035525</v>
      </c>
      <c r="H90" s="173">
        <v>16.812543548816514</v>
      </c>
      <c r="I90" s="50">
        <v>6.8141377346225621E-2</v>
      </c>
      <c r="J90" s="49">
        <v>0.13628275469245124</v>
      </c>
      <c r="K90" s="51">
        <v>0.20442413203867688</v>
      </c>
      <c r="L90" s="173">
        <v>13.261039816879718</v>
      </c>
      <c r="M90" s="173">
        <v>14.656938744972321</v>
      </c>
    </row>
    <row r="91" spans="1:13" s="47" customFormat="1" ht="15" customHeight="1">
      <c r="A91" s="48"/>
      <c r="B91" s="180" t="s">
        <v>154</v>
      </c>
      <c r="C91" s="253">
        <v>1.6298206300598512</v>
      </c>
      <c r="D91" s="249">
        <v>0.13306015529253942</v>
      </c>
      <c r="E91" s="254">
        <v>1.3637003194747723</v>
      </c>
      <c r="F91" s="254">
        <v>1.8959409406449301</v>
      </c>
      <c r="G91" s="254">
        <v>1.2306401641822329</v>
      </c>
      <c r="H91" s="254">
        <v>2.0290010959374696</v>
      </c>
      <c r="I91" s="50">
        <v>8.1640981122967568E-2</v>
      </c>
      <c r="J91" s="49">
        <v>0.16328196224593514</v>
      </c>
      <c r="K91" s="51">
        <v>0.24492294336890269</v>
      </c>
      <c r="L91" s="254">
        <v>1.5483295985568586</v>
      </c>
      <c r="M91" s="254">
        <v>1.7113116615628439</v>
      </c>
    </row>
    <row r="92" spans="1:13" ht="15" customHeight="1">
      <c r="A92" s="48"/>
      <c r="B92" s="180" t="s">
        <v>156</v>
      </c>
      <c r="C92" s="253">
        <v>0.29288134558255791</v>
      </c>
      <c r="D92" s="249">
        <v>2.6620879955490857E-2</v>
      </c>
      <c r="E92" s="254">
        <v>0.2396395856715762</v>
      </c>
      <c r="F92" s="254">
        <v>0.34612310549353964</v>
      </c>
      <c r="G92" s="254">
        <v>0.21301870571608533</v>
      </c>
      <c r="H92" s="254">
        <v>0.37274398544903048</v>
      </c>
      <c r="I92" s="50">
        <v>9.0893053985874009E-2</v>
      </c>
      <c r="J92" s="49">
        <v>0.18178610797174802</v>
      </c>
      <c r="K92" s="51">
        <v>0.27267916195762204</v>
      </c>
      <c r="L92" s="254">
        <v>0.27823727830343004</v>
      </c>
      <c r="M92" s="254">
        <v>0.30752541286168578</v>
      </c>
    </row>
    <row r="93" spans="1:13" ht="15" customHeight="1">
      <c r="A93" s="48"/>
      <c r="B93" s="180" t="s">
        <v>175</v>
      </c>
      <c r="C93" s="253" t="s">
        <v>97</v>
      </c>
      <c r="D93" s="254" t="s">
        <v>94</v>
      </c>
      <c r="E93" s="254" t="s">
        <v>94</v>
      </c>
      <c r="F93" s="254" t="s">
        <v>94</v>
      </c>
      <c r="G93" s="254" t="s">
        <v>94</v>
      </c>
      <c r="H93" s="254" t="s">
        <v>94</v>
      </c>
      <c r="I93" s="50" t="s">
        <v>94</v>
      </c>
      <c r="J93" s="49" t="s">
        <v>94</v>
      </c>
      <c r="K93" s="51" t="s">
        <v>94</v>
      </c>
      <c r="L93" s="254" t="s">
        <v>94</v>
      </c>
      <c r="M93" s="254" t="s">
        <v>94</v>
      </c>
    </row>
    <row r="94" spans="1:13" ht="15" customHeight="1">
      <c r="A94" s="48"/>
      <c r="B94" s="180" t="s">
        <v>466</v>
      </c>
      <c r="C94" s="248">
        <v>0.58058926238717212</v>
      </c>
      <c r="D94" s="249">
        <v>2.7616936421413548E-2</v>
      </c>
      <c r="E94" s="249">
        <v>0.52535538954434502</v>
      </c>
      <c r="F94" s="249">
        <v>0.63582313522999923</v>
      </c>
      <c r="G94" s="249">
        <v>0.49773845312293147</v>
      </c>
      <c r="H94" s="249">
        <v>0.66344007165141272</v>
      </c>
      <c r="I94" s="50">
        <v>4.7567080913385719E-2</v>
      </c>
      <c r="J94" s="49">
        <v>9.5134161826771438E-2</v>
      </c>
      <c r="K94" s="51">
        <v>0.14270124274015716</v>
      </c>
      <c r="L94" s="249">
        <v>0.55155979926781351</v>
      </c>
      <c r="M94" s="249">
        <v>0.60961872550653073</v>
      </c>
    </row>
    <row r="95" spans="1:13" ht="15" customHeight="1">
      <c r="A95" s="48"/>
      <c r="B95" s="180" t="s">
        <v>158</v>
      </c>
      <c r="C95" s="253">
        <v>7.7051801055318556</v>
      </c>
      <c r="D95" s="249">
        <v>0.44713940476089653</v>
      </c>
      <c r="E95" s="254">
        <v>6.8109012960100621</v>
      </c>
      <c r="F95" s="254">
        <v>8.5994589150536491</v>
      </c>
      <c r="G95" s="254">
        <v>6.3637618912491662</v>
      </c>
      <c r="H95" s="254">
        <v>9.0465983198145459</v>
      </c>
      <c r="I95" s="50">
        <v>5.803101272608506E-2</v>
      </c>
      <c r="J95" s="49">
        <v>0.11606202545217012</v>
      </c>
      <c r="K95" s="51">
        <v>0.17409303817825517</v>
      </c>
      <c r="L95" s="254">
        <v>7.3199211002552627</v>
      </c>
      <c r="M95" s="254">
        <v>8.0904391108084486</v>
      </c>
    </row>
    <row r="96" spans="1:13" ht="15" customHeight="1">
      <c r="A96" s="48"/>
      <c r="B96" s="180" t="s">
        <v>159</v>
      </c>
      <c r="C96" s="253">
        <v>0.13366666666666666</v>
      </c>
      <c r="D96" s="254">
        <v>1.6709141279516723E-2</v>
      </c>
      <c r="E96" s="254">
        <v>0.1002483841076332</v>
      </c>
      <c r="F96" s="254">
        <v>0.16708494922570011</v>
      </c>
      <c r="G96" s="254">
        <v>8.3539242828116492E-2</v>
      </c>
      <c r="H96" s="254">
        <v>0.18379409050521683</v>
      </c>
      <c r="I96" s="50">
        <v>0.12500604448516253</v>
      </c>
      <c r="J96" s="49">
        <v>0.25001208897032506</v>
      </c>
      <c r="K96" s="51">
        <v>0.37501813345548762</v>
      </c>
      <c r="L96" s="254">
        <v>0.12698333333333334</v>
      </c>
      <c r="M96" s="254">
        <v>0.14034999999999997</v>
      </c>
    </row>
    <row r="97" spans="1:13" ht="15" customHeight="1">
      <c r="A97" s="48"/>
      <c r="B97" s="180" t="s">
        <v>141</v>
      </c>
      <c r="C97" s="253">
        <v>14.749674105237361</v>
      </c>
      <c r="D97" s="249">
        <v>0.5386690043472141</v>
      </c>
      <c r="E97" s="254">
        <v>13.672336096542933</v>
      </c>
      <c r="F97" s="254">
        <v>15.827012113931788</v>
      </c>
      <c r="G97" s="254">
        <v>13.133667092195719</v>
      </c>
      <c r="H97" s="254">
        <v>16.365681118279003</v>
      </c>
      <c r="I97" s="50">
        <v>3.6520739407790832E-2</v>
      </c>
      <c r="J97" s="49">
        <v>7.3041478815581665E-2</v>
      </c>
      <c r="K97" s="51">
        <v>0.1095622182233725</v>
      </c>
      <c r="L97" s="254">
        <v>14.012190399975493</v>
      </c>
      <c r="M97" s="254">
        <v>15.487157810499228</v>
      </c>
    </row>
    <row r="98" spans="1:13" ht="15" customHeight="1">
      <c r="A98" s="48"/>
      <c r="B98" s="180" t="s">
        <v>142</v>
      </c>
      <c r="C98" s="248">
        <v>0.15891095136850439</v>
      </c>
      <c r="D98" s="249">
        <v>6.5457079946394346E-3</v>
      </c>
      <c r="E98" s="249">
        <v>0.14581953537922551</v>
      </c>
      <c r="F98" s="249">
        <v>0.17200236735778326</v>
      </c>
      <c r="G98" s="249">
        <v>0.13927382738458607</v>
      </c>
      <c r="H98" s="249">
        <v>0.1785480753524227</v>
      </c>
      <c r="I98" s="50">
        <v>4.1191044029812357E-2</v>
      </c>
      <c r="J98" s="49">
        <v>8.2382088059624714E-2</v>
      </c>
      <c r="K98" s="51">
        <v>0.12357313208943707</v>
      </c>
      <c r="L98" s="249">
        <v>0.15096540380007917</v>
      </c>
      <c r="M98" s="249">
        <v>0.16685649893692961</v>
      </c>
    </row>
    <row r="99" spans="1:13" ht="15" customHeight="1">
      <c r="A99" s="48"/>
      <c r="B99" s="180" t="s">
        <v>177</v>
      </c>
      <c r="C99" s="253">
        <v>2.9256744877069782</v>
      </c>
      <c r="D99" s="254">
        <v>0.7665644110370734</v>
      </c>
      <c r="E99" s="254">
        <v>1.3925456656328314</v>
      </c>
      <c r="F99" s="254">
        <v>4.4588033097811248</v>
      </c>
      <c r="G99" s="254">
        <v>0.62598125459575815</v>
      </c>
      <c r="H99" s="254">
        <v>5.2253677208181983</v>
      </c>
      <c r="I99" s="50">
        <v>0.26201288429659675</v>
      </c>
      <c r="J99" s="49">
        <v>0.5240257685931935</v>
      </c>
      <c r="K99" s="51">
        <v>0.78603865288979025</v>
      </c>
      <c r="L99" s="254">
        <v>2.7793907633216293</v>
      </c>
      <c r="M99" s="254">
        <v>3.0719582120923272</v>
      </c>
    </row>
    <row r="100" spans="1:13" ht="15" customHeight="1">
      <c r="A100" s="48"/>
      <c r="B100" s="180" t="s">
        <v>162</v>
      </c>
      <c r="C100" s="253">
        <v>8.2263903140057444</v>
      </c>
      <c r="D100" s="249">
        <v>0.59972019919872166</v>
      </c>
      <c r="E100" s="254">
        <v>7.0269499156083013</v>
      </c>
      <c r="F100" s="254">
        <v>9.4258307124031884</v>
      </c>
      <c r="G100" s="254">
        <v>6.4272297164095793</v>
      </c>
      <c r="H100" s="254">
        <v>10.025550911601909</v>
      </c>
      <c r="I100" s="50">
        <v>7.2901986935591315E-2</v>
      </c>
      <c r="J100" s="49">
        <v>0.14580397387118263</v>
      </c>
      <c r="K100" s="51">
        <v>0.21870596080677396</v>
      </c>
      <c r="L100" s="254">
        <v>7.8150707983054568</v>
      </c>
      <c r="M100" s="254">
        <v>8.6377098297060311</v>
      </c>
    </row>
    <row r="101" spans="1:13" ht="15" customHeight="1">
      <c r="A101" s="48"/>
      <c r="B101" s="180" t="s">
        <v>234</v>
      </c>
      <c r="C101" s="248">
        <v>0.17547403422480218</v>
      </c>
      <c r="D101" s="249">
        <v>8.7890340542176402E-3</v>
      </c>
      <c r="E101" s="249">
        <v>0.15789596611636689</v>
      </c>
      <c r="F101" s="249">
        <v>0.19305210233323747</v>
      </c>
      <c r="G101" s="249">
        <v>0.14910693206214926</v>
      </c>
      <c r="H101" s="249">
        <v>0.2018411363874551</v>
      </c>
      <c r="I101" s="50">
        <v>5.0087376705307232E-2</v>
      </c>
      <c r="J101" s="49">
        <v>0.10017475341061446</v>
      </c>
      <c r="K101" s="51">
        <v>0.15026213011592171</v>
      </c>
      <c r="L101" s="249">
        <v>0.16670033251356206</v>
      </c>
      <c r="M101" s="249">
        <v>0.1842477359360423</v>
      </c>
    </row>
    <row r="102" spans="1:13" ht="15" customHeight="1">
      <c r="A102" s="48"/>
      <c r="B102" s="180" t="s">
        <v>467</v>
      </c>
      <c r="C102" s="248">
        <v>9.4076300603136015E-2</v>
      </c>
      <c r="D102" s="249">
        <v>1.0871549790804855E-2</v>
      </c>
      <c r="E102" s="249">
        <v>7.2333201021526308E-2</v>
      </c>
      <c r="F102" s="249">
        <v>0.11581940018474572</v>
      </c>
      <c r="G102" s="249">
        <v>6.1461651230721448E-2</v>
      </c>
      <c r="H102" s="249">
        <v>0.12669094997555058</v>
      </c>
      <c r="I102" s="50">
        <v>0.1155609831711692</v>
      </c>
      <c r="J102" s="49">
        <v>0.23112196634233839</v>
      </c>
      <c r="K102" s="51">
        <v>0.34668294951350759</v>
      </c>
      <c r="L102" s="249">
        <v>8.9372485572979221E-2</v>
      </c>
      <c r="M102" s="249">
        <v>9.8780115633292809E-2</v>
      </c>
    </row>
    <row r="103" spans="1:13" ht="15" customHeight="1">
      <c r="A103" s="48"/>
      <c r="B103" s="180" t="s">
        <v>163</v>
      </c>
      <c r="C103" s="253">
        <v>2.0357741523750406</v>
      </c>
      <c r="D103" s="249">
        <v>0.14699098404326161</v>
      </c>
      <c r="E103" s="254">
        <v>1.7417921842885173</v>
      </c>
      <c r="F103" s="254">
        <v>2.329756120461564</v>
      </c>
      <c r="G103" s="254">
        <v>1.5948012002452558</v>
      </c>
      <c r="H103" s="254">
        <v>2.4767471045048253</v>
      </c>
      <c r="I103" s="50">
        <v>7.2203974036989443E-2</v>
      </c>
      <c r="J103" s="49">
        <v>0.14440794807397889</v>
      </c>
      <c r="K103" s="51">
        <v>0.21661192211096833</v>
      </c>
      <c r="L103" s="254">
        <v>1.9339854447562885</v>
      </c>
      <c r="M103" s="254">
        <v>2.1375628599937926</v>
      </c>
    </row>
    <row r="104" spans="1:13" ht="15" customHeight="1">
      <c r="A104" s="48"/>
      <c r="B104" s="180" t="s">
        <v>164</v>
      </c>
      <c r="C104" s="245">
        <v>29.731301062687677</v>
      </c>
      <c r="D104" s="254">
        <v>1.1278420510276832</v>
      </c>
      <c r="E104" s="173">
        <v>27.475616960632312</v>
      </c>
      <c r="F104" s="173">
        <v>31.986985164743043</v>
      </c>
      <c r="G104" s="173">
        <v>26.347774909604627</v>
      </c>
      <c r="H104" s="173">
        <v>33.114827215770724</v>
      </c>
      <c r="I104" s="50">
        <v>3.7934500365445073E-2</v>
      </c>
      <c r="J104" s="49">
        <v>7.5869000730890146E-2</v>
      </c>
      <c r="K104" s="51">
        <v>0.11380350109633522</v>
      </c>
      <c r="L104" s="173">
        <v>28.244736009553293</v>
      </c>
      <c r="M104" s="173">
        <v>31.217866115822062</v>
      </c>
    </row>
    <row r="105" spans="1:13" ht="15" customHeight="1">
      <c r="A105" s="48"/>
      <c r="B105" s="180" t="s">
        <v>226</v>
      </c>
      <c r="C105" s="248">
        <v>0.48509981908806626</v>
      </c>
      <c r="D105" s="249">
        <v>2.5362554589360337E-2</v>
      </c>
      <c r="E105" s="249">
        <v>0.43437470990934557</v>
      </c>
      <c r="F105" s="249">
        <v>0.53582492826678696</v>
      </c>
      <c r="G105" s="249">
        <v>0.40901215531998525</v>
      </c>
      <c r="H105" s="249">
        <v>0.56118748285614728</v>
      </c>
      <c r="I105" s="50">
        <v>5.2283166456419464E-2</v>
      </c>
      <c r="J105" s="49">
        <v>0.10456633291283893</v>
      </c>
      <c r="K105" s="51">
        <v>0.1568494993692584</v>
      </c>
      <c r="L105" s="249">
        <v>0.46084482813366295</v>
      </c>
      <c r="M105" s="249">
        <v>0.50935481004246963</v>
      </c>
    </row>
    <row r="106" spans="1:13" ht="15" customHeight="1">
      <c r="A106" s="48"/>
      <c r="B106" s="180" t="s">
        <v>182</v>
      </c>
      <c r="C106" s="245">
        <v>18.993893630755114</v>
      </c>
      <c r="D106" s="254">
        <v>1.1166348929721777</v>
      </c>
      <c r="E106" s="173">
        <v>16.760623844810759</v>
      </c>
      <c r="F106" s="173">
        <v>21.227163416699469</v>
      </c>
      <c r="G106" s="173">
        <v>15.64398895183858</v>
      </c>
      <c r="H106" s="173">
        <v>22.343798309671648</v>
      </c>
      <c r="I106" s="50">
        <v>5.8789151644195299E-2</v>
      </c>
      <c r="J106" s="49">
        <v>0.1175783032883906</v>
      </c>
      <c r="K106" s="51">
        <v>0.1763674549325859</v>
      </c>
      <c r="L106" s="173">
        <v>18.044198949217357</v>
      </c>
      <c r="M106" s="173">
        <v>19.943588312292871</v>
      </c>
    </row>
    <row r="107" spans="1:13" ht="15" customHeight="1">
      <c r="A107" s="48"/>
      <c r="B107" s="180" t="s">
        <v>239</v>
      </c>
      <c r="C107" s="245" t="s">
        <v>218</v>
      </c>
      <c r="D107" s="173" t="s">
        <v>94</v>
      </c>
      <c r="E107" s="173" t="s">
        <v>94</v>
      </c>
      <c r="F107" s="173" t="s">
        <v>94</v>
      </c>
      <c r="G107" s="173" t="s">
        <v>94</v>
      </c>
      <c r="H107" s="173" t="s">
        <v>94</v>
      </c>
      <c r="I107" s="50" t="s">
        <v>94</v>
      </c>
      <c r="J107" s="49" t="s">
        <v>94</v>
      </c>
      <c r="K107" s="51" t="s">
        <v>94</v>
      </c>
      <c r="L107" s="173" t="s">
        <v>94</v>
      </c>
      <c r="M107" s="173" t="s">
        <v>94</v>
      </c>
    </row>
    <row r="108" spans="1:13" ht="15" customHeight="1">
      <c r="A108" s="48"/>
      <c r="B108" s="180" t="s">
        <v>468</v>
      </c>
      <c r="C108" s="253">
        <v>48.260989570335333</v>
      </c>
      <c r="D108" s="249">
        <v>1.300206532083394</v>
      </c>
      <c r="E108" s="254">
        <v>45.660576506168546</v>
      </c>
      <c r="F108" s="254">
        <v>50.86140263450212</v>
      </c>
      <c r="G108" s="254">
        <v>44.360369974085152</v>
      </c>
      <c r="H108" s="254">
        <v>52.161609166585514</v>
      </c>
      <c r="I108" s="50">
        <v>2.6941149438895761E-2</v>
      </c>
      <c r="J108" s="49">
        <v>5.3882298877791522E-2</v>
      </c>
      <c r="K108" s="51">
        <v>8.082344831668728E-2</v>
      </c>
      <c r="L108" s="254">
        <v>45.847940091818565</v>
      </c>
      <c r="M108" s="254">
        <v>50.674039048852102</v>
      </c>
    </row>
    <row r="109" spans="1:13" ht="15" customHeight="1">
      <c r="A109" s="48"/>
      <c r="B109" s="180" t="s">
        <v>165</v>
      </c>
      <c r="C109" s="253">
        <v>1.7314425001190612</v>
      </c>
      <c r="D109" s="254">
        <v>0.1765336398540292</v>
      </c>
      <c r="E109" s="254">
        <v>1.3783752204110029</v>
      </c>
      <c r="F109" s="254">
        <v>2.0845097798271195</v>
      </c>
      <c r="G109" s="254">
        <v>1.2018415805569735</v>
      </c>
      <c r="H109" s="254">
        <v>2.2610434196811489</v>
      </c>
      <c r="I109" s="50">
        <v>0.10195755264289171</v>
      </c>
      <c r="J109" s="49">
        <v>0.20391510528578341</v>
      </c>
      <c r="K109" s="51">
        <v>0.30587265792867513</v>
      </c>
      <c r="L109" s="254">
        <v>1.6448703751131082</v>
      </c>
      <c r="M109" s="254">
        <v>1.8180146251250142</v>
      </c>
    </row>
    <row r="110" spans="1:13" ht="15" customHeight="1">
      <c r="A110" s="48"/>
      <c r="B110" s="180" t="s">
        <v>166</v>
      </c>
      <c r="C110" s="89">
        <v>239.03668706337942</v>
      </c>
      <c r="D110" s="90">
        <v>6.3200548816122906</v>
      </c>
      <c r="E110" s="90">
        <v>226.39657730015483</v>
      </c>
      <c r="F110" s="90">
        <v>251.676796826604</v>
      </c>
      <c r="G110" s="90">
        <v>220.07652241854254</v>
      </c>
      <c r="H110" s="90">
        <v>257.9968517082163</v>
      </c>
      <c r="I110" s="50">
        <v>2.6439685720445742E-2</v>
      </c>
      <c r="J110" s="49">
        <v>5.2879371440891484E-2</v>
      </c>
      <c r="K110" s="51">
        <v>7.931905716133722E-2</v>
      </c>
      <c r="L110" s="90">
        <v>227.08485271021044</v>
      </c>
      <c r="M110" s="90">
        <v>250.98852141654839</v>
      </c>
    </row>
    <row r="111" spans="1:13" ht="15" customHeight="1">
      <c r="A111" s="48"/>
      <c r="B111" s="180" t="s">
        <v>167</v>
      </c>
      <c r="C111" s="253">
        <v>0.23814694644590667</v>
      </c>
      <c r="D111" s="254">
        <v>2.4129651741770952E-2</v>
      </c>
      <c r="E111" s="254">
        <v>0.18988764296236477</v>
      </c>
      <c r="F111" s="254">
        <v>0.28640624992944858</v>
      </c>
      <c r="G111" s="254">
        <v>0.16575799122059381</v>
      </c>
      <c r="H111" s="254">
        <v>0.31053590167121953</v>
      </c>
      <c r="I111" s="50">
        <v>0.10132253258704632</v>
      </c>
      <c r="J111" s="49">
        <v>0.20264506517409264</v>
      </c>
      <c r="K111" s="51">
        <v>0.30396759776113896</v>
      </c>
      <c r="L111" s="254">
        <v>0.22623959912361133</v>
      </c>
      <c r="M111" s="254">
        <v>0.25005429376820199</v>
      </c>
    </row>
    <row r="112" spans="1:13" ht="15" customHeight="1">
      <c r="A112" s="48"/>
      <c r="B112" s="180" t="s">
        <v>168</v>
      </c>
      <c r="C112" s="253">
        <v>2.9732786636236765</v>
      </c>
      <c r="D112" s="254">
        <v>0.31197819422496526</v>
      </c>
      <c r="E112" s="254">
        <v>2.3493222751737459</v>
      </c>
      <c r="F112" s="254">
        <v>3.5972350520736072</v>
      </c>
      <c r="G112" s="254">
        <v>2.0373440809487811</v>
      </c>
      <c r="H112" s="254">
        <v>3.909213246298572</v>
      </c>
      <c r="I112" s="50">
        <v>0.10492733090975824</v>
      </c>
      <c r="J112" s="49">
        <v>0.20985466181951648</v>
      </c>
      <c r="K112" s="51">
        <v>0.31478199272927471</v>
      </c>
      <c r="L112" s="254">
        <v>2.8246147304424927</v>
      </c>
      <c r="M112" s="254">
        <v>3.1219425968048604</v>
      </c>
    </row>
    <row r="113" spans="1:13" ht="15" customHeight="1">
      <c r="A113" s="48"/>
      <c r="B113" s="180" t="s">
        <v>469</v>
      </c>
      <c r="C113" s="248">
        <v>0.40485019724307608</v>
      </c>
      <c r="D113" s="249">
        <v>1.923727344668956E-2</v>
      </c>
      <c r="E113" s="249">
        <v>0.36637565034969699</v>
      </c>
      <c r="F113" s="249">
        <v>0.44332474413645517</v>
      </c>
      <c r="G113" s="249">
        <v>0.34713837690300742</v>
      </c>
      <c r="H113" s="249">
        <v>0.46256201758314475</v>
      </c>
      <c r="I113" s="50">
        <v>4.7517016362324527E-2</v>
      </c>
      <c r="J113" s="49">
        <v>9.5034032724649053E-2</v>
      </c>
      <c r="K113" s="51">
        <v>0.14255104908697358</v>
      </c>
      <c r="L113" s="249">
        <v>0.38460768738092227</v>
      </c>
      <c r="M113" s="249">
        <v>0.42509270710522989</v>
      </c>
    </row>
    <row r="114" spans="1:13" ht="15" customHeight="1">
      <c r="A114" s="48"/>
      <c r="B114" s="180" t="s">
        <v>185</v>
      </c>
      <c r="C114" s="253" t="s">
        <v>219</v>
      </c>
      <c r="D114" s="254" t="s">
        <v>94</v>
      </c>
      <c r="E114" s="254" t="s">
        <v>94</v>
      </c>
      <c r="F114" s="254" t="s">
        <v>94</v>
      </c>
      <c r="G114" s="254" t="s">
        <v>94</v>
      </c>
      <c r="H114" s="254" t="s">
        <v>94</v>
      </c>
      <c r="I114" s="50" t="s">
        <v>94</v>
      </c>
      <c r="J114" s="49" t="s">
        <v>94</v>
      </c>
      <c r="K114" s="51" t="s">
        <v>94</v>
      </c>
      <c r="L114" s="254" t="s">
        <v>94</v>
      </c>
      <c r="M114" s="254" t="s">
        <v>94</v>
      </c>
    </row>
    <row r="115" spans="1:13" ht="15" customHeight="1">
      <c r="A115" s="48"/>
      <c r="B115" s="180" t="s">
        <v>170</v>
      </c>
      <c r="C115" s="253">
        <v>0.1307142857142857</v>
      </c>
      <c r="D115" s="254">
        <v>1.3862188815105883E-2</v>
      </c>
      <c r="E115" s="254">
        <v>0.10298990808407393</v>
      </c>
      <c r="F115" s="254">
        <v>0.15843866334449747</v>
      </c>
      <c r="G115" s="254">
        <v>8.912771926896805E-2</v>
      </c>
      <c r="H115" s="254">
        <v>0.17230085215960333</v>
      </c>
      <c r="I115" s="50">
        <v>0.10604953191884284</v>
      </c>
      <c r="J115" s="49">
        <v>0.21209906383768568</v>
      </c>
      <c r="K115" s="51">
        <v>0.31814859575652854</v>
      </c>
      <c r="L115" s="254">
        <v>0.12417857142857142</v>
      </c>
      <c r="M115" s="254">
        <v>0.13724999999999998</v>
      </c>
    </row>
    <row r="116" spans="1:13" ht="15" customHeight="1">
      <c r="A116" s="48"/>
      <c r="B116" s="180" t="s">
        <v>186</v>
      </c>
      <c r="C116" s="89">
        <v>204.00607917095314</v>
      </c>
      <c r="D116" s="90">
        <v>14.578958727447244</v>
      </c>
      <c r="E116" s="90">
        <v>174.84816171605866</v>
      </c>
      <c r="F116" s="90">
        <v>233.16399662584763</v>
      </c>
      <c r="G116" s="90">
        <v>160.26920298861143</v>
      </c>
      <c r="H116" s="90">
        <v>247.74295535329486</v>
      </c>
      <c r="I116" s="50">
        <v>7.1463354360290207E-2</v>
      </c>
      <c r="J116" s="49">
        <v>0.14292670872058041</v>
      </c>
      <c r="K116" s="51">
        <v>0.21439006308087061</v>
      </c>
      <c r="L116" s="90">
        <v>193.80577521240548</v>
      </c>
      <c r="M116" s="90">
        <v>214.20638312950081</v>
      </c>
    </row>
    <row r="117" spans="1:13" ht="15" customHeight="1">
      <c r="A117" s="48"/>
      <c r="B117" s="180" t="s">
        <v>237</v>
      </c>
      <c r="C117" s="253">
        <v>3.9674100685517857</v>
      </c>
      <c r="D117" s="254">
        <v>0.4275338762090396</v>
      </c>
      <c r="E117" s="254">
        <v>3.1123423161337067</v>
      </c>
      <c r="F117" s="254">
        <v>4.8224778209698647</v>
      </c>
      <c r="G117" s="254">
        <v>2.6848084399246668</v>
      </c>
      <c r="H117" s="254">
        <v>5.2500116971789046</v>
      </c>
      <c r="I117" s="50">
        <v>0.10776145364905557</v>
      </c>
      <c r="J117" s="49">
        <v>0.21552290729811113</v>
      </c>
      <c r="K117" s="51">
        <v>0.32328436094716673</v>
      </c>
      <c r="L117" s="254">
        <v>3.7690395651241966</v>
      </c>
      <c r="M117" s="254">
        <v>4.1657805719793748</v>
      </c>
    </row>
    <row r="118" spans="1:13" ht="15" customHeight="1">
      <c r="A118" s="48"/>
      <c r="B118" s="180" t="s">
        <v>171</v>
      </c>
      <c r="C118" s="253">
        <v>7.9817921607217368</v>
      </c>
      <c r="D118" s="249">
        <v>0.36085128670031624</v>
      </c>
      <c r="E118" s="254">
        <v>7.2600895873211044</v>
      </c>
      <c r="F118" s="254">
        <v>8.7034947341223692</v>
      </c>
      <c r="G118" s="254">
        <v>6.8992383006207882</v>
      </c>
      <c r="H118" s="254">
        <v>9.0643460208226863</v>
      </c>
      <c r="I118" s="50">
        <v>4.5209306310437306E-2</v>
      </c>
      <c r="J118" s="49">
        <v>9.0418612620874611E-2</v>
      </c>
      <c r="K118" s="51">
        <v>0.13562791893131193</v>
      </c>
      <c r="L118" s="254">
        <v>7.5827025526856495</v>
      </c>
      <c r="M118" s="254">
        <v>8.3808817687578241</v>
      </c>
    </row>
    <row r="119" spans="1:13" ht="15" customHeight="1">
      <c r="A119" s="48"/>
      <c r="B119" s="180" t="s">
        <v>172</v>
      </c>
      <c r="C119" s="253">
        <v>0.81523809523809532</v>
      </c>
      <c r="D119" s="249">
        <v>6.0374364420758241E-2</v>
      </c>
      <c r="E119" s="254">
        <v>0.69448936639657888</v>
      </c>
      <c r="F119" s="254">
        <v>0.93598682407961176</v>
      </c>
      <c r="G119" s="254">
        <v>0.6341150019758206</v>
      </c>
      <c r="H119" s="254">
        <v>0.99636118850037003</v>
      </c>
      <c r="I119" s="50">
        <v>7.4057339534808586E-2</v>
      </c>
      <c r="J119" s="49">
        <v>0.14811467906961717</v>
      </c>
      <c r="K119" s="51">
        <v>0.22217201860442576</v>
      </c>
      <c r="L119" s="254">
        <v>0.77447619047619054</v>
      </c>
      <c r="M119" s="254">
        <v>0.85600000000000009</v>
      </c>
    </row>
    <row r="120" spans="1:13" ht="15" customHeight="1">
      <c r="A120" s="48"/>
      <c r="B120" s="180" t="s">
        <v>187</v>
      </c>
      <c r="C120" s="89">
        <v>110.71525336684171</v>
      </c>
      <c r="D120" s="90">
        <v>10.212054710728587</v>
      </c>
      <c r="E120" s="90">
        <v>90.291143945384533</v>
      </c>
      <c r="F120" s="90">
        <v>131.13936278829888</v>
      </c>
      <c r="G120" s="90">
        <v>80.079089234655953</v>
      </c>
      <c r="H120" s="90">
        <v>141.35141749902746</v>
      </c>
      <c r="I120" s="50">
        <v>9.2237107355859715E-2</v>
      </c>
      <c r="J120" s="49">
        <v>0.18447421471171943</v>
      </c>
      <c r="K120" s="51">
        <v>0.27671132206757915</v>
      </c>
      <c r="L120" s="90">
        <v>105.17949069849962</v>
      </c>
      <c r="M120" s="90">
        <v>116.2510160351838</v>
      </c>
    </row>
    <row r="121" spans="1:13" ht="15" customHeight="1">
      <c r="A121" s="48"/>
      <c r="B121" s="199" t="s">
        <v>191</v>
      </c>
      <c r="C121" s="255">
        <v>36.480225091454194</v>
      </c>
      <c r="D121" s="256">
        <v>2.7025751474069217</v>
      </c>
      <c r="E121" s="200">
        <v>31.075074796640351</v>
      </c>
      <c r="F121" s="200">
        <v>41.885375386268038</v>
      </c>
      <c r="G121" s="200">
        <v>28.372499649233429</v>
      </c>
      <c r="H121" s="200">
        <v>44.587950533674956</v>
      </c>
      <c r="I121" s="201">
        <v>7.4083291444383748E-2</v>
      </c>
      <c r="J121" s="202">
        <v>0.1481665828887675</v>
      </c>
      <c r="K121" s="203">
        <v>0.22224987433315124</v>
      </c>
      <c r="L121" s="200">
        <v>34.656213836881484</v>
      </c>
      <c r="M121" s="200">
        <v>38.304236346026904</v>
      </c>
    </row>
    <row r="122" spans="1:13" ht="15" customHeight="1">
      <c r="B122" s="261" t="s">
        <v>638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1">
    <cfRule type="expression" dxfId="24" priority="71">
      <formula>IF(PG_IsBlnkRowRout*PG_IsBlnkRowRoutNext=1,TRUE,FALSE)</formula>
    </cfRule>
  </conditionalFormatting>
  <conditionalFormatting sqref="I5:K121">
    <cfRule type="cellIs" dxfId="23" priority="2" operator="greaterThan">
      <formula>1</formula>
    </cfRule>
  </conditionalFormatting>
  <hyperlinks>
    <hyperlink ref="B5" location="'Fire Assay'!$A$4" display="'Fire Assay'!$A$4" xr:uid="{8281B047-5F15-44D1-916D-31FFF7E54C29}"/>
    <hyperlink ref="B6" location="'Fire Assay'!$A$54" display="'Fire Assay'!$A$54" xr:uid="{019112E3-7713-4EA7-99A0-DCDF15B10770}"/>
    <hyperlink ref="B7" location="'Fire Assay'!$A$72" display="'Fire Assay'!$A$72" xr:uid="{EE1C8CCB-6647-449F-B74F-BE882B6C38CC}"/>
    <hyperlink ref="B9" location="'Fire Assay (NiS)'!$A$4" display="'Fire Assay (NiS)'!$A$4" xr:uid="{A540C8D0-56DC-4CF2-BA02-28EE0332730D}"/>
    <hyperlink ref="B10" location="'Fire Assay (NiS)'!$A$36" display="'Fire Assay (NiS)'!$A$36" xr:uid="{D81BADCF-7F9C-4AF7-9AFA-33697B5AAE4C}"/>
    <hyperlink ref="B11" location="'Fire Assay (NiS)'!$A$72" display="'Fire Assay (NiS)'!$A$72" xr:uid="{3AAADB4E-3413-4D02-83C8-9F040EBA2588}"/>
    <hyperlink ref="B12" location="'Fire Assay (NiS)'!$A$90" display="'Fire Assay (NiS)'!$A$90" xr:uid="{6CF8F5CA-3D2F-4C94-9250-C807072E43F7}"/>
    <hyperlink ref="B13" location="'Fire Assay (NiS)'!$A$108" display="'Fire Assay (NiS)'!$A$108" xr:uid="{7EE1AB9D-C632-453E-9718-E605B3B94A80}"/>
    <hyperlink ref="B14" location="'Fire Assay (NiS)'!$A$126" display="'Fire Assay (NiS)'!$A$126" xr:uid="{6029730A-C127-4FDA-9F06-D0430891FDA3}"/>
    <hyperlink ref="B16" location="'IRC'!$A$22" display="'IRC'!$A$22" xr:uid="{DE34D2B4-4638-427A-B008-B2E289A4B5BA}"/>
    <hyperlink ref="B18" location="'4-Acid'!$A$4" display="'4-Acid'!$A$4" xr:uid="{B16213F5-9132-46BF-B817-E47A44A07968}"/>
    <hyperlink ref="B19" location="'4-Acid'!$A$23" display="'4-Acid'!$A$23" xr:uid="{B0466C47-A8F7-4E42-973E-588282983A77}"/>
    <hyperlink ref="B20" location="'4-Acid'!$A$41" display="'4-Acid'!$A$41" xr:uid="{CE3717CC-81B9-4858-98EB-B4909BB14264}"/>
    <hyperlink ref="B21" location="'4-Acid'!$A$78" display="'4-Acid'!$A$78" xr:uid="{F3C01811-E082-4A43-BC54-DE5F31983E22}"/>
    <hyperlink ref="B22" location="'4-Acid'!$A$97" display="'4-Acid'!$A$97" xr:uid="{768789F4-4E86-44B6-96EC-38A14A43B21B}"/>
    <hyperlink ref="B23" location="'4-Acid'!$A$116" display="'4-Acid'!$A$116" xr:uid="{06059FED-0FB3-49B1-ABC3-636B15D6A3CF}"/>
    <hyperlink ref="B24" location="'4-Acid'!$A$134" display="'4-Acid'!$A$134" xr:uid="{70435ED2-5C1A-4EB9-87DA-28CD301D241B}"/>
    <hyperlink ref="B25" location="'4-Acid'!$A$152" display="'4-Acid'!$A$152" xr:uid="{5399A77B-1E45-42C1-B1B7-C8AE4EB49747}"/>
    <hyperlink ref="B26" location="'4-Acid'!$A$171" display="'4-Acid'!$A$171" xr:uid="{A87E1542-00F8-45CC-AA51-998DA110922E}"/>
    <hyperlink ref="B27" location="'4-Acid'!$A$189" display="'4-Acid'!$A$189" xr:uid="{530A0249-2358-4BF3-93D5-E64236150832}"/>
    <hyperlink ref="B28" location="'4-Acid'!$A$207" display="'4-Acid'!$A$207" xr:uid="{49893767-F1D2-4338-9230-14A983CF612C}"/>
    <hyperlink ref="B29" location="'4-Acid'!$A$225" display="'4-Acid'!$A$225" xr:uid="{35D220A9-6569-434C-AB5E-00040CD7521E}"/>
    <hyperlink ref="B30" location="'4-Acid'!$A$244" display="'4-Acid'!$A$244" xr:uid="{F65FA8EA-9A45-4F38-BC1D-F89EB1B5911E}"/>
    <hyperlink ref="B31" location="'4-Acid'!$A$262" display="'4-Acid'!$A$262" xr:uid="{0435EE32-8510-4910-9DD0-C9664334F535}"/>
    <hyperlink ref="B32" location="'4-Acid'!$A$280" display="'4-Acid'!$A$280" xr:uid="{790C523D-2169-47E4-B029-B9894B4716C3}"/>
    <hyperlink ref="B33" location="'4-Acid'!$A$298" display="'4-Acid'!$A$298" xr:uid="{4B59A223-7749-4A03-ADB8-9005E6D50038}"/>
    <hyperlink ref="B34" location="'4-Acid'!$A$316" display="'4-Acid'!$A$316" xr:uid="{27911D18-95DA-4D5B-8AC8-977DC0BA4465}"/>
    <hyperlink ref="B35" location="'4-Acid'!$A$334" display="'4-Acid'!$A$334" xr:uid="{889ADE2D-1815-4B94-BD4A-5C8CB80D367E}"/>
    <hyperlink ref="B36" location="'4-Acid'!$A$352" display="'4-Acid'!$A$352" xr:uid="{5B3C03AD-A8CA-4402-96C8-0C97D6FFD090}"/>
    <hyperlink ref="B37" location="'4-Acid'!$A$389" display="'4-Acid'!$A$389" xr:uid="{D8CC4536-8C6B-4A90-8063-9C59C9820ACE}"/>
    <hyperlink ref="B38" location="'4-Acid'!$A$425" display="'4-Acid'!$A$425" xr:uid="{FBE315AB-1042-4B1D-9E80-84381A331195}"/>
    <hyperlink ref="B39" location="'4-Acid'!$A$443" display="'4-Acid'!$A$443" xr:uid="{06480CCB-0942-4CD3-92E8-6127D9712AB8}"/>
    <hyperlink ref="B40" location="'4-Acid'!$A$461" display="'4-Acid'!$A$461" xr:uid="{CB34CF1B-ED90-476D-BDB0-02591B6097F3}"/>
    <hyperlink ref="B41" location="'4-Acid'!$A$479" display="'4-Acid'!$A$479" xr:uid="{064593EF-55FE-4A77-A082-49190ABA9E7B}"/>
    <hyperlink ref="B42" location="'4-Acid'!$A$498" display="'4-Acid'!$A$498" xr:uid="{58CB05BB-B29F-4C4D-937E-B2AAA2AE7142}"/>
    <hyperlink ref="B43" location="'4-Acid'!$A$517" display="'4-Acid'!$A$517" xr:uid="{370361EE-162E-4502-819A-97F3098D6D84}"/>
    <hyperlink ref="B44" location="'4-Acid'!$A$535" display="'4-Acid'!$A$535" xr:uid="{0759BF4A-DEEC-4778-B143-DCAF57A9F031}"/>
    <hyperlink ref="B45" location="'4-Acid'!$A$553" display="'4-Acid'!$A$553" xr:uid="{DA809D31-6D4B-4303-9C23-ABE0DB99E3D9}"/>
    <hyperlink ref="B46" location="'4-Acid'!$A$571" display="'4-Acid'!$A$571" xr:uid="{D2B0CE3E-EA11-4795-85F7-E5D20F70D171}"/>
    <hyperlink ref="B47" location="'4-Acid'!$A$589" display="'4-Acid'!$A$589" xr:uid="{CE8BD789-386A-4409-AB3A-41780F3BCB20}"/>
    <hyperlink ref="B48" location="'4-Acid'!$A$607" display="'4-Acid'!$A$607" xr:uid="{BC33B5E3-5814-41F9-9368-E452DD0DC243}"/>
    <hyperlink ref="B49" location="'4-Acid'!$A$625" display="'4-Acid'!$A$625" xr:uid="{0A75B63B-A33F-427D-9C57-D0304F3A69F0}"/>
    <hyperlink ref="B50" location="'4-Acid'!$A$643" display="'4-Acid'!$A$643" xr:uid="{23AEBB30-4BB5-4D4B-B226-DD97C591FD94}"/>
    <hyperlink ref="B51" location="'4-Acid'!$A$661" display="'4-Acid'!$A$661" xr:uid="{3CAA28ED-04A6-4118-9FFF-229D44E6015F}"/>
    <hyperlink ref="B52" location="'4-Acid'!$A$679" display="'4-Acid'!$A$679" xr:uid="{5942226E-C944-482D-B807-C503835B487C}"/>
    <hyperlink ref="B53" location="'4-Acid'!$A$698" display="'4-Acid'!$A$698" xr:uid="{59D1C468-812E-49C7-BB28-CCD53C571F60}"/>
    <hyperlink ref="B54" location="'4-Acid'!$A$716" display="'4-Acid'!$A$716" xr:uid="{3EC96666-A6B6-492E-ACBF-9E541BB2F385}"/>
    <hyperlink ref="B55" location="'4-Acid'!$A$752" display="'4-Acid'!$A$752" xr:uid="{47A4DD32-6030-467D-BC2E-86FB0DB1CA86}"/>
    <hyperlink ref="B56" location="'4-Acid'!$A$770" display="'4-Acid'!$A$770" xr:uid="{E064D5C8-CF12-4D97-B906-6DA28B1267BE}"/>
    <hyperlink ref="B57" location="'4-Acid'!$A$789" display="'4-Acid'!$A$789" xr:uid="{4F31DDBE-09E3-4C79-A827-F07FC8F6C1E2}"/>
    <hyperlink ref="B58" location="'4-Acid'!$A$825" display="'4-Acid'!$A$825" xr:uid="{83EE11EF-EE85-47D3-B1B7-B4C42D948165}"/>
    <hyperlink ref="B59" location="'4-Acid'!$A$843" display="'4-Acid'!$A$843" xr:uid="{30A3F21D-5D74-4A3F-9108-2B8BC4328457}"/>
    <hyperlink ref="B60" location="'4-Acid'!$A$861" display="'4-Acid'!$A$861" xr:uid="{BD925008-0BC5-483F-9659-4686D5573AD9}"/>
    <hyperlink ref="B61" location="'4-Acid'!$A$879" display="'4-Acid'!$A$879" xr:uid="{1C37B327-FA32-4108-A6FF-2E38FF99FAF8}"/>
    <hyperlink ref="B62" location="'4-Acid'!$A$897" display="'4-Acid'!$A$897" xr:uid="{6888DC2C-1B6F-44E4-B064-E6176518112F}"/>
    <hyperlink ref="B63" location="'4-Acid'!$A$915" display="'4-Acid'!$A$915" xr:uid="{AA66FBBA-A949-4CAE-B429-978890893F7F}"/>
    <hyperlink ref="B64" location="'4-Acid'!$A$934" display="'4-Acid'!$A$934" xr:uid="{820863CF-AA56-4595-A9B4-FD5F1340E3EF}"/>
    <hyperlink ref="B65" location="'4-Acid'!$A$952" display="'4-Acid'!$A$952" xr:uid="{7F910182-DEDA-4C30-B717-83F4EBA51658}"/>
    <hyperlink ref="B66" location="'4-Acid'!$A$970" display="'4-Acid'!$A$970" xr:uid="{1F3DA26A-E6D2-4CEA-9982-C3196BB0B421}"/>
    <hyperlink ref="B67" location="'4-Acid'!$A$988" display="'4-Acid'!$A$988" xr:uid="{CE5B652E-FCD5-47C8-AB2F-133F01F59450}"/>
    <hyperlink ref="B68" location="'4-Acid'!$A$1006" display="'4-Acid'!$A$1006" xr:uid="{6C97161D-65AC-45C0-9CBF-92FE4255F59B}"/>
    <hyperlink ref="B69" location="'4-Acid'!$A$1024" display="'4-Acid'!$A$1024" xr:uid="{841E5E2F-CFFE-4524-A35E-E8E2AA0EB450}"/>
    <hyperlink ref="B70" location="'4-Acid'!$A$1042" display="'4-Acid'!$A$1042" xr:uid="{B7B4C4EA-B350-49DF-8056-DD11A56F6C71}"/>
    <hyperlink ref="B71" location="'4-Acid'!$A$1061" display="'4-Acid'!$A$1061" xr:uid="{35651A18-08D2-4F07-8D84-F0CC7C19E78F}"/>
    <hyperlink ref="B72" location="'4-Acid'!$A$1079" display="'4-Acid'!$A$1079" xr:uid="{4E52529A-5B5E-4609-A057-F1F19AE28B63}"/>
    <hyperlink ref="B73" location="'4-Acid'!$A$1098" display="'4-Acid'!$A$1098" xr:uid="{15819081-499F-4EEF-A4D8-3416D489E37D}"/>
    <hyperlink ref="B74" location="'4-Acid'!$A$1116" display="'4-Acid'!$A$1116" xr:uid="{E447E662-99E4-416E-AD59-F8C28EE410CE}"/>
    <hyperlink ref="B76" location="'Fusion ICP'!$A$22" display="'Fusion ICP'!$A$22" xr:uid="{4F436704-743E-4712-BF03-68130ECED9F0}"/>
    <hyperlink ref="B77" location="'Fusion ICP'!$A$76" display="'Fusion ICP'!$A$76" xr:uid="{18BF850A-C89A-4CBB-9179-77FC7D3303EC}"/>
    <hyperlink ref="B78" location="'Fusion ICP'!$A$112" display="'Fusion ICP'!$A$112" xr:uid="{10240FA3-DEF3-465A-A069-EB19C3D1081A}"/>
    <hyperlink ref="B79" location="'Fusion ICP'!$A$130" display="'Fusion ICP'!$A$130" xr:uid="{CA9056DD-0127-4450-9449-0CDC0128401A}"/>
    <hyperlink ref="B80" location="'Fusion ICP'!$A$148" display="'Fusion ICP'!$A$148" xr:uid="{89F92066-6A9C-4C54-B7D4-61790B560D3A}"/>
    <hyperlink ref="B81" location="'Fusion ICP'!$A$166" display="'Fusion ICP'!$A$166" xr:uid="{DFB00B24-89B1-4B53-920B-828842FD32FA}"/>
    <hyperlink ref="B82" location="'Fusion ICP'!$A$185" display="'Fusion ICP'!$A$185" xr:uid="{03AA664E-ADBB-4A1F-A9B9-D61456A2BCBD}"/>
    <hyperlink ref="B83" location="'Fusion ICP'!$A$203" display="'Fusion ICP'!$A$203" xr:uid="{665AE954-1B0D-4A3F-A275-437E6B07C9F4}"/>
    <hyperlink ref="B84" location="'Fusion ICP'!$A$221" display="'Fusion ICP'!$A$221" xr:uid="{821143B2-3951-4864-A3BB-9BB4536E00D2}"/>
    <hyperlink ref="B85" location="'Fusion ICP'!$A$239" display="'Fusion ICP'!$A$239" xr:uid="{56F6472B-930F-4C93-BB92-FC6E1794C562}"/>
    <hyperlink ref="B86" location="'Fusion ICP'!$A$257" display="'Fusion ICP'!$A$257" xr:uid="{2FB75020-1BD2-4C62-8274-7940664A6B2A}"/>
    <hyperlink ref="B87" location="'Fusion ICP'!$A$275" display="'Fusion ICP'!$A$275" xr:uid="{6A02D3BA-B253-486B-8818-328C9A58E3A0}"/>
    <hyperlink ref="B88" location="'Fusion ICP'!$A$294" display="'Fusion ICP'!$A$294" xr:uid="{4091EA92-C954-4348-BC2C-703F0079645D}"/>
    <hyperlink ref="B89" location="'Fusion ICP'!$A$313" display="'Fusion ICP'!$A$313" xr:uid="{EFCEF8CD-121E-4E9C-8988-B414490EEEAA}"/>
    <hyperlink ref="B90" location="'Fusion ICP'!$A$331" display="'Fusion ICP'!$A$331" xr:uid="{F5BF44AD-3E09-4EB8-811E-4534C75CA966}"/>
    <hyperlink ref="B91" location="'Fusion ICP'!$A$349" display="'Fusion ICP'!$A$349" xr:uid="{C1F4174E-3726-47EF-A6E9-4B9FC8E4E936}"/>
    <hyperlink ref="B92" location="'Fusion ICP'!$A$421" display="'Fusion ICP'!$A$421" xr:uid="{12317278-EE94-46F5-84A1-0C39F48F4B18}"/>
    <hyperlink ref="B93" location="'Fusion ICP'!$A$440" display="'Fusion ICP'!$A$440" xr:uid="{FC46DBB0-6245-4A9F-B6C0-92B9784C080C}"/>
    <hyperlink ref="B94" location="'Fusion ICP'!$A$458" display="'Fusion ICP'!$A$458" xr:uid="{350E3C1A-6BA1-4192-A1BD-02156301C7BF}"/>
    <hyperlink ref="B95" location="'Fusion ICP'!$A$476" display="'Fusion ICP'!$A$476" xr:uid="{E6BF7CB9-F2CC-4824-AEA5-DBCA845FDD77}"/>
    <hyperlink ref="B96" location="'Fusion ICP'!$A$513" display="'Fusion ICP'!$A$513" xr:uid="{FB98C76E-5FE2-4902-AECB-162D23F6C313}"/>
    <hyperlink ref="B97" location="'Fusion ICP'!$A$532" display="'Fusion ICP'!$A$532" xr:uid="{F2E5BF2B-4E6D-4593-BE21-DBCD492566E5}"/>
    <hyperlink ref="B98" location="'Fusion ICP'!$A$550" display="'Fusion ICP'!$A$550" xr:uid="{02CF6F19-897B-4620-817C-C75317085E2A}"/>
    <hyperlink ref="B99" location="'Fusion ICP'!$A$568" display="'Fusion ICP'!$A$568" xr:uid="{2A794F27-59AA-45C7-B355-FBA69BB0AAF6}"/>
    <hyperlink ref="B100" location="'Fusion ICP'!$A$622" display="'Fusion ICP'!$A$622" xr:uid="{42C7C113-1F28-4DB5-9AEB-8BB326C301B5}"/>
    <hyperlink ref="B101" location="'Fusion ICP'!$A$641" display="'Fusion ICP'!$A$641" xr:uid="{278EBDFC-19FC-404C-92B7-7732EEA6403F}"/>
    <hyperlink ref="B102" location="'Fusion ICP'!$A$659" display="'Fusion ICP'!$A$659" xr:uid="{1B94D185-6F8F-4669-A81B-B1BA55ED738F}"/>
    <hyperlink ref="B103" location="'Fusion ICP'!$A$695" display="'Fusion ICP'!$A$695" xr:uid="{72147FA1-5C7F-4CE3-B5C7-8B487BEAD088}"/>
    <hyperlink ref="B104" location="'Fusion ICP'!$A$713" display="'Fusion ICP'!$A$713" xr:uid="{280533B7-C18E-485E-A02F-FC667BB188B5}"/>
    <hyperlink ref="B105" location="'Fusion ICP'!$A$749" display="'Fusion ICP'!$A$749" xr:uid="{4EA3E36D-AB35-4978-9740-7A943CD985F0}"/>
    <hyperlink ref="B106" location="'Fusion ICP'!$A$785" display="'Fusion ICP'!$A$785" xr:uid="{281783C1-BBAE-4EFC-8E34-C96CE4530177}"/>
    <hyperlink ref="B107" location="'Fusion ICP'!$A$803" display="'Fusion ICP'!$A$803" xr:uid="{A4B1D6E7-8EED-4AB1-9426-73DB1C301495}"/>
    <hyperlink ref="B108" location="'Fusion ICP'!$A$821" display="'Fusion ICP'!$A$821" xr:uid="{C7E25101-3A5E-4797-8856-69670D60C8AB}"/>
    <hyperlink ref="B109" location="'Fusion ICP'!$A$839" display="'Fusion ICP'!$A$839" xr:uid="{DB0C3153-68A7-4B9B-8010-4744801C3952}"/>
    <hyperlink ref="B110" location="'Fusion ICP'!$A$875" display="'Fusion ICP'!$A$875" xr:uid="{AF9790F6-B26C-47E3-8E64-73C472B0E826}"/>
    <hyperlink ref="B111" location="'Fusion ICP'!$A$911" display="'Fusion ICP'!$A$911" xr:uid="{C6B1C523-C2C2-4E26-A701-798A9A35F6DE}"/>
    <hyperlink ref="B112" location="'Fusion ICP'!$A$948" display="'Fusion ICP'!$A$948" xr:uid="{07CCE3DD-2341-4A92-AADC-193BBF4106BE}"/>
    <hyperlink ref="B113" location="'Fusion ICP'!$A$966" display="'Fusion ICP'!$A$966" xr:uid="{F2D6F649-2857-4686-AACD-E362D6DE4D31}"/>
    <hyperlink ref="B114" location="'Fusion ICP'!$A$984" display="'Fusion ICP'!$A$984" xr:uid="{24E7355F-5959-4F09-BCB5-1E2234FDBD96}"/>
    <hyperlink ref="B115" location="'Fusion ICP'!$A$1002" display="'Fusion ICP'!$A$1002" xr:uid="{9683C7B1-4B41-45E4-8455-0CBD87018A3E}"/>
    <hyperlink ref="B116" location="'Fusion ICP'!$A$1039" display="'Fusion ICP'!$A$1039" xr:uid="{DAB544F6-A594-4F0E-A019-31EAB194F373}"/>
    <hyperlink ref="B117" location="'Fusion ICP'!$A$1057" display="'Fusion ICP'!$A$1057" xr:uid="{4E9838C5-98A1-4FD5-8A10-6582E348DA8F}"/>
    <hyperlink ref="B118" location="'Fusion ICP'!$A$1075" display="'Fusion ICP'!$A$1075" xr:uid="{A275DF11-9888-48F4-AAAC-C6FB2AD12C8B}"/>
    <hyperlink ref="B119" location="'Fusion ICP'!$A$1094" display="'Fusion ICP'!$A$1094" xr:uid="{DC0A5357-1EAA-4648-BFAF-AFD4902AD190}"/>
    <hyperlink ref="B120" location="'Fusion ICP'!$A$1112" display="'Fusion ICP'!$A$1112" xr:uid="{E1D26EF7-484D-4B74-A4D3-EEF5F46EDB35}"/>
    <hyperlink ref="B121" location="'Fusion ICP'!$A$1131" display="'Fusion ICP'!$A$1131" xr:uid="{22E836A6-3780-43DC-9EA8-4F59ED583E8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94.85546875" style="4" bestFit="1" customWidth="1"/>
    <col min="4" max="16384" width="9.140625" style="4"/>
  </cols>
  <sheetData>
    <row r="1" spans="2:10" ht="23.25" customHeight="1">
      <c r="B1" s="33" t="s">
        <v>634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137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3" t="s">
        <v>138</v>
      </c>
    </row>
    <row r="8" spans="2:10" ht="15" customHeight="1" thickBot="1">
      <c r="B8" s="42" t="s">
        <v>85</v>
      </c>
      <c r="C8" s="83" t="s">
        <v>139</v>
      </c>
    </row>
    <row r="9" spans="2:10" ht="15" customHeight="1">
      <c r="B9" s="68" t="s">
        <v>136</v>
      </c>
      <c r="C9" s="151"/>
    </row>
    <row r="10" spans="2:10" ht="15" customHeight="1">
      <c r="B10" s="42" t="s">
        <v>287</v>
      </c>
      <c r="C10" s="42" t="s">
        <v>335</v>
      </c>
    </row>
    <row r="11" spans="2:10" ht="15" customHeight="1">
      <c r="B11" s="42" t="s">
        <v>120</v>
      </c>
      <c r="C11" s="42" t="s">
        <v>336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286</v>
      </c>
      <c r="C12" s="42" t="s">
        <v>337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99</v>
      </c>
      <c r="C13" s="42" t="s">
        <v>338</v>
      </c>
    </row>
    <row r="14" spans="2:10" ht="15" customHeight="1">
      <c r="B14" s="42" t="s">
        <v>100</v>
      </c>
      <c r="C14" s="42" t="s">
        <v>339</v>
      </c>
    </row>
    <row r="15" spans="2:10" ht="15" customHeight="1">
      <c r="B15" s="42" t="s">
        <v>101</v>
      </c>
      <c r="C15" s="42" t="s">
        <v>340</v>
      </c>
    </row>
    <row r="16" spans="2:10" ht="15" customHeight="1">
      <c r="B16" s="42" t="s">
        <v>264</v>
      </c>
      <c r="C16" s="42" t="s">
        <v>341</v>
      </c>
    </row>
    <row r="17" spans="2:3" ht="15" customHeight="1">
      <c r="B17" s="42" t="s">
        <v>262</v>
      </c>
      <c r="C17" s="42" t="s">
        <v>342</v>
      </c>
    </row>
    <row r="18" spans="2:3" ht="15" customHeight="1">
      <c r="B18" s="42" t="s">
        <v>276</v>
      </c>
      <c r="C18" s="42" t="s">
        <v>343</v>
      </c>
    </row>
    <row r="19" spans="2:3" ht="15" customHeight="1">
      <c r="B19" s="42" t="s">
        <v>263</v>
      </c>
      <c r="C19" s="42" t="s">
        <v>344</v>
      </c>
    </row>
    <row r="20" spans="2:3" ht="15" customHeight="1">
      <c r="B20" s="42" t="s">
        <v>277</v>
      </c>
      <c r="C20" s="42" t="s">
        <v>345</v>
      </c>
    </row>
    <row r="21" spans="2:3" ht="15" customHeight="1">
      <c r="B21" s="42" t="s">
        <v>279</v>
      </c>
      <c r="C21" s="42" t="s">
        <v>346</v>
      </c>
    </row>
    <row r="22" spans="2:3" ht="15" customHeight="1">
      <c r="B22" s="42" t="s">
        <v>278</v>
      </c>
      <c r="C22" s="42" t="s">
        <v>347</v>
      </c>
    </row>
    <row r="23" spans="2:3" ht="15" customHeight="1">
      <c r="B23" s="42" t="s">
        <v>119</v>
      </c>
      <c r="C23" s="42" t="s">
        <v>348</v>
      </c>
    </row>
    <row r="24" spans="2:3" ht="15" customHeight="1">
      <c r="B24" s="42" t="s">
        <v>102</v>
      </c>
      <c r="C24" s="42" t="s">
        <v>349</v>
      </c>
    </row>
    <row r="25" spans="2:3" ht="15" customHeight="1">
      <c r="B25" s="42" t="s">
        <v>334</v>
      </c>
      <c r="C25" s="42" t="s">
        <v>350</v>
      </c>
    </row>
    <row r="26" spans="2:3" ht="15" customHeight="1">
      <c r="B26" s="42" t="s">
        <v>333</v>
      </c>
      <c r="C26" s="42" t="s">
        <v>351</v>
      </c>
    </row>
    <row r="27" spans="2:3" ht="15" customHeight="1">
      <c r="B27" s="42" t="s">
        <v>103</v>
      </c>
      <c r="C27" s="42" t="s">
        <v>352</v>
      </c>
    </row>
    <row r="28" spans="2:3" ht="15" customHeight="1">
      <c r="B28" s="42" t="s">
        <v>104</v>
      </c>
      <c r="C28" s="42" t="s">
        <v>353</v>
      </c>
    </row>
    <row r="29" spans="2:3" ht="15" customHeight="1">
      <c r="B29" s="42" t="s">
        <v>308</v>
      </c>
      <c r="C29" s="42" t="s">
        <v>354</v>
      </c>
    </row>
    <row r="30" spans="2:3" ht="15" customHeight="1">
      <c r="B30" s="149" t="s">
        <v>355</v>
      </c>
      <c r="C30" s="150"/>
    </row>
    <row r="31" spans="2:3" ht="15" customHeight="1">
      <c r="B31" s="42" t="s">
        <v>316</v>
      </c>
      <c r="C31" s="42" t="s">
        <v>356</v>
      </c>
    </row>
    <row r="32" spans="2:3" ht="15" customHeight="1">
      <c r="B32" s="42" t="s">
        <v>316</v>
      </c>
      <c r="C32" s="42" t="s">
        <v>357</v>
      </c>
    </row>
    <row r="33" spans="2:3" ht="15" customHeight="1">
      <c r="B33" s="43" t="s">
        <v>273</v>
      </c>
      <c r="C33" s="43" t="s">
        <v>358</v>
      </c>
    </row>
    <row r="34" spans="2:3" ht="15" customHeight="1">
      <c r="B34" s="56"/>
      <c r="C34" s="57"/>
    </row>
    <row r="35" spans="2:3" ht="15">
      <c r="B35" s="58" t="s">
        <v>131</v>
      </c>
      <c r="C35" s="59" t="s">
        <v>124</v>
      </c>
    </row>
    <row r="36" spans="2:3">
      <c r="B36" s="60"/>
      <c r="C36" s="59"/>
    </row>
    <row r="37" spans="2:3">
      <c r="B37" s="61" t="s">
        <v>128</v>
      </c>
      <c r="C37" s="62" t="s">
        <v>127</v>
      </c>
    </row>
    <row r="38" spans="2:3">
      <c r="B38" s="60"/>
      <c r="C38" s="59"/>
    </row>
    <row r="39" spans="2:3">
      <c r="B39" s="63" t="s">
        <v>125</v>
      </c>
      <c r="C39" s="62" t="s">
        <v>126</v>
      </c>
    </row>
    <row r="40" spans="2:3">
      <c r="B40" s="64"/>
      <c r="C40" s="65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633</v>
      </c>
      <c r="C1" s="33"/>
    </row>
    <row r="2" spans="2:9" ht="27.95" customHeight="1">
      <c r="B2" s="67" t="s">
        <v>132</v>
      </c>
      <c r="C2" s="40" t="s">
        <v>133</v>
      </c>
    </row>
    <row r="3" spans="2:9" ht="15" customHeight="1">
      <c r="B3" s="147"/>
      <c r="C3" s="41" t="s">
        <v>134</v>
      </c>
    </row>
    <row r="4" spans="2:9" ht="15" customHeight="1">
      <c r="B4" s="148"/>
      <c r="C4" s="42" t="s">
        <v>359</v>
      </c>
    </row>
    <row r="5" spans="2:9" ht="15" customHeight="1">
      <c r="B5" s="148"/>
      <c r="C5" s="42" t="s">
        <v>360</v>
      </c>
    </row>
    <row r="6" spans="2:9" ht="15" customHeight="1">
      <c r="B6" s="148"/>
      <c r="C6" s="42" t="s">
        <v>361</v>
      </c>
    </row>
    <row r="7" spans="2:9" ht="15" customHeight="1">
      <c r="B7" s="148"/>
      <c r="C7" s="42" t="s">
        <v>362</v>
      </c>
    </row>
    <row r="8" spans="2:9" ht="15" customHeight="1">
      <c r="B8" s="148"/>
      <c r="C8" s="42" t="s">
        <v>363</v>
      </c>
    </row>
    <row r="9" spans="2:9" ht="15" customHeight="1">
      <c r="B9" s="148"/>
      <c r="C9" s="42" t="s">
        <v>364</v>
      </c>
      <c r="D9" s="5"/>
      <c r="E9" s="5"/>
      <c r="G9" s="5"/>
      <c r="H9" s="5"/>
      <c r="I9" s="5"/>
    </row>
    <row r="10" spans="2:9" ht="15" customHeight="1">
      <c r="B10" s="148"/>
      <c r="C10" s="42" t="s">
        <v>365</v>
      </c>
      <c r="D10" s="5"/>
      <c r="E10" s="5"/>
      <c r="G10" s="5"/>
      <c r="H10" s="5"/>
      <c r="I10" s="5"/>
    </row>
    <row r="11" spans="2:9" ht="15" customHeight="1">
      <c r="B11" s="148"/>
      <c r="C11" s="42" t="s">
        <v>135</v>
      </c>
    </row>
    <row r="12" spans="2:9" ht="15" customHeight="1">
      <c r="B12" s="148"/>
      <c r="C12" s="42" t="s">
        <v>366</v>
      </c>
    </row>
    <row r="13" spans="2:9" ht="15" customHeight="1">
      <c r="B13" s="148"/>
      <c r="C13" s="42" t="s">
        <v>367</v>
      </c>
    </row>
    <row r="14" spans="2:9" ht="15" customHeight="1">
      <c r="B14" s="148"/>
      <c r="C14" s="42" t="s">
        <v>368</v>
      </c>
    </row>
    <row r="15" spans="2:9" ht="15" customHeight="1">
      <c r="B15" s="148"/>
      <c r="C15" s="42" t="s">
        <v>369</v>
      </c>
    </row>
    <row r="16" spans="2:9" ht="15" customHeight="1">
      <c r="B16" s="148"/>
      <c r="C16" s="42" t="s">
        <v>370</v>
      </c>
    </row>
    <row r="17" spans="2:3" ht="15" customHeight="1">
      <c r="B17" s="148"/>
      <c r="C17" s="42" t="s">
        <v>371</v>
      </c>
    </row>
    <row r="18" spans="2:3" ht="15" customHeight="1">
      <c r="B18" s="148"/>
      <c r="C18" s="42" t="s">
        <v>372</v>
      </c>
    </row>
    <row r="19" spans="2:3" ht="15" customHeight="1">
      <c r="B19" s="148"/>
      <c r="C19" s="42" t="s">
        <v>373</v>
      </c>
    </row>
    <row r="20" spans="2:3" ht="15" customHeight="1">
      <c r="B20" s="148"/>
      <c r="C20" s="42" t="s">
        <v>374</v>
      </c>
    </row>
    <row r="21" spans="2:3" ht="15" customHeight="1">
      <c r="B21" s="148"/>
      <c r="C21" s="42" t="s">
        <v>375</v>
      </c>
    </row>
    <row r="22" spans="2:3" ht="15" customHeight="1">
      <c r="B22" s="148"/>
      <c r="C22" s="42" t="s">
        <v>376</v>
      </c>
    </row>
    <row r="23" spans="2:3" ht="15" customHeight="1">
      <c r="B23" s="148"/>
      <c r="C23" s="42" t="s">
        <v>377</v>
      </c>
    </row>
    <row r="24" spans="2:3" ht="15" customHeight="1">
      <c r="B24" s="148"/>
      <c r="C24" s="42" t="s">
        <v>378</v>
      </c>
    </row>
    <row r="25" spans="2:3" ht="15" customHeight="1">
      <c r="B25" s="148"/>
      <c r="C25" s="42" t="s">
        <v>379</v>
      </c>
    </row>
    <row r="26" spans="2:3" ht="15" customHeight="1">
      <c r="B26" s="185"/>
      <c r="C26" s="43" t="s">
        <v>380</v>
      </c>
    </row>
  </sheetData>
  <conditionalFormatting sqref="B3:C26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0"/>
      <c r="B1" s="133" t="s">
        <v>639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2"/>
    </row>
    <row r="2" spans="1:14" ht="36.75" customHeight="1" thickBot="1">
      <c r="A2" s="125" t="s">
        <v>206</v>
      </c>
      <c r="B2" s="126" t="s">
        <v>205</v>
      </c>
      <c r="C2" s="127" t="s">
        <v>204</v>
      </c>
      <c r="D2" s="126" t="s">
        <v>117</v>
      </c>
      <c r="E2" s="126" t="s">
        <v>207</v>
      </c>
      <c r="F2" s="128" t="s">
        <v>203</v>
      </c>
      <c r="G2" s="126" t="s">
        <v>202</v>
      </c>
      <c r="H2" s="129" t="s">
        <v>201</v>
      </c>
      <c r="I2" s="138" t="s">
        <v>209</v>
      </c>
      <c r="J2" s="92" t="s">
        <v>210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211</v>
      </c>
      <c r="D3" s="96">
        <v>1</v>
      </c>
      <c r="E3" s="96">
        <v>17</v>
      </c>
      <c r="F3" s="96">
        <v>9</v>
      </c>
      <c r="G3" s="96">
        <v>311957</v>
      </c>
      <c r="H3" s="98">
        <v>8.2486000000000004E-2</v>
      </c>
      <c r="I3" s="99">
        <v>245.64686665021878</v>
      </c>
      <c r="J3" s="280">
        <f>IF(ISNUMBER($I3),(($I3-$I$23)*$I$27)+$I$23,"-     ")</f>
        <v>247.14518267673347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211</v>
      </c>
      <c r="D4" s="103">
        <v>1</v>
      </c>
      <c r="E4" s="103">
        <v>2</v>
      </c>
      <c r="F4" s="103">
        <v>1</v>
      </c>
      <c r="G4" s="103">
        <v>311958</v>
      </c>
      <c r="H4" s="104">
        <v>8.5577E-2</v>
      </c>
      <c r="I4" s="105">
        <v>195.96228070892573</v>
      </c>
      <c r="J4" s="281">
        <f t="shared" ref="J4:J21" si="0">IF(ISNUMBER($I4),(($I4-$I$23)*$I$27)+$I$23,"-     ")</f>
        <v>244.50123668095361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211</v>
      </c>
      <c r="D5" s="103">
        <v>1</v>
      </c>
      <c r="E5" s="103">
        <v>6</v>
      </c>
      <c r="F5" s="103">
        <v>3</v>
      </c>
      <c r="G5" s="103">
        <v>311959</v>
      </c>
      <c r="H5" s="104">
        <v>8.7078000000000003E-2</v>
      </c>
      <c r="I5" s="105">
        <v>243.46360548957981</v>
      </c>
      <c r="J5" s="281">
        <f t="shared" si="0"/>
        <v>247.02900127974581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211</v>
      </c>
      <c r="D6" s="103">
        <v>1</v>
      </c>
      <c r="E6" s="103">
        <v>15</v>
      </c>
      <c r="F6" s="103">
        <v>2</v>
      </c>
      <c r="G6" s="103">
        <v>311960</v>
      </c>
      <c r="H6" s="104">
        <v>8.6143999999999998E-2</v>
      </c>
      <c r="I6" s="105">
        <v>214.9532737342538</v>
      </c>
      <c r="J6" s="281">
        <f t="shared" si="0"/>
        <v>245.5118350187264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211</v>
      </c>
      <c r="D7" s="103">
        <v>1</v>
      </c>
      <c r="E7" s="103">
        <v>8</v>
      </c>
      <c r="F7" s="103">
        <v>10</v>
      </c>
      <c r="G7" s="103">
        <v>311961</v>
      </c>
      <c r="H7" s="104">
        <v>8.2517999999999994E-2</v>
      </c>
      <c r="I7" s="105">
        <v>217.97709439430503</v>
      </c>
      <c r="J7" s="281">
        <f t="shared" si="0"/>
        <v>245.67274646388859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211</v>
      </c>
      <c r="D8" s="103">
        <v>1</v>
      </c>
      <c r="E8" s="103">
        <v>16</v>
      </c>
      <c r="F8" s="103">
        <v>2</v>
      </c>
      <c r="G8" s="103">
        <v>311962</v>
      </c>
      <c r="H8" s="104">
        <v>8.3951999999999999E-2</v>
      </c>
      <c r="I8" s="105">
        <v>267.28162088885648</v>
      </c>
      <c r="J8" s="281">
        <f t="shared" si="0"/>
        <v>248.29646774342427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211</v>
      </c>
      <c r="D9" s="103">
        <v>1</v>
      </c>
      <c r="E9" s="103">
        <v>4</v>
      </c>
      <c r="F9" s="103">
        <v>8</v>
      </c>
      <c r="G9" s="103">
        <v>311963</v>
      </c>
      <c r="H9" s="104">
        <v>8.4215999999999999E-2</v>
      </c>
      <c r="I9" s="105">
        <v>199.36300704855822</v>
      </c>
      <c r="J9" s="281">
        <f t="shared" si="0"/>
        <v>244.68220501586214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211</v>
      </c>
      <c r="D10" s="103">
        <v>1</v>
      </c>
      <c r="E10" s="103">
        <v>20</v>
      </c>
      <c r="F10" s="103">
        <v>4</v>
      </c>
      <c r="G10" s="103">
        <v>311964</v>
      </c>
      <c r="H10" s="104">
        <v>8.2486000000000004E-2</v>
      </c>
      <c r="I10" s="105">
        <v>229.05381438285235</v>
      </c>
      <c r="J10" s="281">
        <f t="shared" si="0"/>
        <v>246.26218982756478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211</v>
      </c>
      <c r="D11" s="103">
        <v>1</v>
      </c>
      <c r="E11" s="103">
        <v>12</v>
      </c>
      <c r="F11" s="103">
        <v>12</v>
      </c>
      <c r="G11" s="103">
        <v>311965</v>
      </c>
      <c r="H11" s="104">
        <v>8.4857000000000002E-2</v>
      </c>
      <c r="I11" s="105">
        <v>222.55497865785796</v>
      </c>
      <c r="J11" s="281">
        <f t="shared" si="0"/>
        <v>245.91635680175204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211</v>
      </c>
      <c r="D12" s="103">
        <v>1</v>
      </c>
      <c r="E12" s="103">
        <v>1</v>
      </c>
      <c r="F12" s="103">
        <v>1</v>
      </c>
      <c r="G12" s="103">
        <v>311966</v>
      </c>
      <c r="H12" s="104">
        <v>8.5929000000000005E-2</v>
      </c>
      <c r="I12" s="105">
        <v>239.01208529437702</v>
      </c>
      <c r="J12" s="281">
        <f t="shared" si="0"/>
        <v>246.79211535683308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211</v>
      </c>
      <c r="D13" s="103">
        <v>1</v>
      </c>
      <c r="E13" s="103">
        <v>11</v>
      </c>
      <c r="F13" s="103">
        <v>12</v>
      </c>
      <c r="G13" s="103">
        <v>311967</v>
      </c>
      <c r="H13" s="104">
        <v>8.7986999999999996E-2</v>
      </c>
      <c r="I13" s="105">
        <v>261.02828987179771</v>
      </c>
      <c r="J13" s="281">
        <f t="shared" si="0"/>
        <v>247.96369915554928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211</v>
      </c>
      <c r="D14" s="103">
        <v>1</v>
      </c>
      <c r="E14" s="103">
        <v>7</v>
      </c>
      <c r="F14" s="103">
        <v>10</v>
      </c>
      <c r="G14" s="103">
        <v>311968</v>
      </c>
      <c r="H14" s="104">
        <v>8.4508E-2</v>
      </c>
      <c r="I14" s="105">
        <v>211.0741170771087</v>
      </c>
      <c r="J14" s="281">
        <f t="shared" si="0"/>
        <v>245.30540719978913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211</v>
      </c>
      <c r="D15" s="103">
        <v>1</v>
      </c>
      <c r="E15" s="103">
        <v>13</v>
      </c>
      <c r="F15" s="103">
        <v>7</v>
      </c>
      <c r="G15" s="103">
        <v>311969</v>
      </c>
      <c r="H15" s="104">
        <v>8.3685999999999997E-2</v>
      </c>
      <c r="I15" s="105">
        <v>248.5774026705914</v>
      </c>
      <c r="J15" s="281">
        <f t="shared" si="0"/>
        <v>247.30113001592852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211</v>
      </c>
      <c r="D16" s="103">
        <v>1</v>
      </c>
      <c r="E16" s="103">
        <v>18</v>
      </c>
      <c r="F16" s="103">
        <v>9</v>
      </c>
      <c r="G16" s="103">
        <v>311970</v>
      </c>
      <c r="H16" s="104">
        <v>8.6330000000000004E-2</v>
      </c>
      <c r="I16" s="105">
        <v>223.41483250835705</v>
      </c>
      <c r="J16" s="281">
        <f t="shared" si="0"/>
        <v>245.96211359134608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211</v>
      </c>
      <c r="D17" s="103">
        <v>1</v>
      </c>
      <c r="E17" s="103">
        <v>19</v>
      </c>
      <c r="F17" s="103">
        <v>4</v>
      </c>
      <c r="G17" s="103">
        <v>311971</v>
      </c>
      <c r="H17" s="104">
        <v>8.5464999999999999E-2</v>
      </c>
      <c r="I17" s="105">
        <v>231.04282019714285</v>
      </c>
      <c r="J17" s="281">
        <f t="shared" si="0"/>
        <v>246.36803400154039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211</v>
      </c>
      <c r="D18" s="103">
        <v>1</v>
      </c>
      <c r="E18" s="103">
        <v>14</v>
      </c>
      <c r="F18" s="103">
        <v>7</v>
      </c>
      <c r="G18" s="103">
        <v>311972</v>
      </c>
      <c r="H18" s="104">
        <v>8.5191000000000003E-2</v>
      </c>
      <c r="I18" s="105">
        <v>569.64390429006301</v>
      </c>
      <c r="J18" s="281">
        <f t="shared" si="0"/>
        <v>264.38655953603921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211</v>
      </c>
      <c r="D19" s="103">
        <v>1</v>
      </c>
      <c r="E19" s="103">
        <v>3</v>
      </c>
      <c r="F19" s="103">
        <v>8</v>
      </c>
      <c r="G19" s="103">
        <v>311973</v>
      </c>
      <c r="H19" s="104">
        <v>8.2151000000000002E-2</v>
      </c>
      <c r="I19" s="105">
        <v>239.32615209207066</v>
      </c>
      <c r="J19" s="281">
        <f t="shared" si="0"/>
        <v>246.80882829982008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211</v>
      </c>
      <c r="D20" s="103">
        <v>1</v>
      </c>
      <c r="E20" s="103">
        <v>10</v>
      </c>
      <c r="F20" s="103">
        <v>5</v>
      </c>
      <c r="G20" s="103">
        <v>311974</v>
      </c>
      <c r="H20" s="104">
        <v>8.4445999999999993E-2</v>
      </c>
      <c r="I20" s="105">
        <v>229.65554563440961</v>
      </c>
      <c r="J20" s="281">
        <f t="shared" si="0"/>
        <v>246.29421072303867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211</v>
      </c>
      <c r="D21" s="103">
        <v>1</v>
      </c>
      <c r="E21" s="103">
        <v>5</v>
      </c>
      <c r="F21" s="103">
        <v>3</v>
      </c>
      <c r="G21" s="103">
        <v>311975</v>
      </c>
      <c r="H21" s="104">
        <v>8.6425000000000002E-2</v>
      </c>
      <c r="I21" s="105">
        <v>239.77573066509245</v>
      </c>
      <c r="J21" s="281">
        <f t="shared" si="0"/>
        <v>246.83275244944133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211</v>
      </c>
      <c r="D22" s="103">
        <v>1</v>
      </c>
      <c r="E22" s="103">
        <v>9</v>
      </c>
      <c r="F22" s="103">
        <v>5</v>
      </c>
      <c r="G22" s="103">
        <v>311976</v>
      </c>
      <c r="H22" s="104">
        <v>8.7645000000000001E-2</v>
      </c>
      <c r="I22" s="105">
        <v>215.78050541368043</v>
      </c>
      <c r="J22" s="281">
        <f>IF(ISNUMBER($I22),(($I22-$I$23)*$I$27)+$I$23,"-     ")</f>
        <v>245.55585583212286</v>
      </c>
      <c r="K22" s="106"/>
      <c r="L22" s="106"/>
      <c r="M22" s="106"/>
      <c r="N22" s="107"/>
    </row>
    <row r="23" spans="1:14" ht="18" customHeight="1">
      <c r="A23" s="134" t="s">
        <v>200</v>
      </c>
      <c r="B23" s="118"/>
      <c r="C23" s="119"/>
      <c r="D23" s="118"/>
      <c r="E23" s="118"/>
      <c r="F23" s="120"/>
      <c r="G23" s="118"/>
      <c r="H23" s="121">
        <f>AVERAGE(H$3:H$22)</f>
        <v>8.4953849999999984E-2</v>
      </c>
      <c r="I23" s="282">
        <f>AVERAGE(I$3:I$22)</f>
        <v>247.22939638350499</v>
      </c>
      <c r="J23" s="283">
        <f>AVERAGE(J$3:J$22)</f>
        <v>247.22939638350499</v>
      </c>
      <c r="K23" s="119"/>
      <c r="L23" s="119"/>
      <c r="M23" s="119"/>
      <c r="N23" s="122"/>
    </row>
    <row r="24" spans="1:14" ht="18" customHeight="1">
      <c r="A24" s="135" t="s">
        <v>199</v>
      </c>
      <c r="B24" s="117"/>
      <c r="C24" s="116"/>
      <c r="D24" s="117"/>
      <c r="E24" s="117"/>
      <c r="F24" s="117"/>
      <c r="G24" s="117"/>
      <c r="H24" s="123"/>
      <c r="I24" s="284">
        <f>MEDIAN(I$3:I$22)</f>
        <v>230.34918291577623</v>
      </c>
      <c r="J24" s="285">
        <f>MEDIAN(J$3:J$22)</f>
        <v>246.33112236228953</v>
      </c>
      <c r="K24" s="116"/>
      <c r="L24" s="116"/>
      <c r="M24" s="116"/>
      <c r="N24" s="124"/>
    </row>
    <row r="25" spans="1:14" ht="18" customHeight="1">
      <c r="A25" s="135" t="s">
        <v>198</v>
      </c>
      <c r="B25" s="117"/>
      <c r="C25" s="116"/>
      <c r="D25" s="117"/>
      <c r="E25" s="117"/>
      <c r="F25" s="117"/>
      <c r="G25" s="117"/>
      <c r="H25" s="123"/>
      <c r="I25" s="284">
        <f>STDEV(I$3:I$22)</f>
        <v>78.115302630007193</v>
      </c>
      <c r="J25" s="285">
        <f>STDEV(J$3:J$22)</f>
        <v>4.1568755718680261</v>
      </c>
      <c r="K25" s="116"/>
      <c r="L25" s="116"/>
      <c r="M25" s="116"/>
      <c r="N25" s="124"/>
    </row>
    <row r="26" spans="1:14" ht="18" customHeight="1" thickBot="1">
      <c r="A26" s="135" t="s">
        <v>197</v>
      </c>
      <c r="B26" s="117"/>
      <c r="C26" s="116"/>
      <c r="D26" s="117"/>
      <c r="E26" s="117"/>
      <c r="F26" s="117"/>
      <c r="G26" s="117"/>
      <c r="H26" s="123"/>
      <c r="I26" s="286">
        <f>I25/I23</f>
        <v>0.31596284168745803</v>
      </c>
      <c r="J26" s="287">
        <f>J25/J23</f>
        <v>1.6813840233706814E-2</v>
      </c>
      <c r="K26" s="116"/>
      <c r="L26" s="116"/>
      <c r="M26" s="116"/>
      <c r="N26" s="124"/>
    </row>
    <row r="27" spans="1:14" ht="18" customHeight="1" thickBot="1">
      <c r="A27" s="136" t="s">
        <v>196</v>
      </c>
      <c r="B27" s="108"/>
      <c r="C27" s="109"/>
      <c r="D27" s="108"/>
      <c r="E27" s="108"/>
      <c r="F27" s="108"/>
      <c r="G27" s="108"/>
      <c r="H27" s="110"/>
      <c r="I27" s="137">
        <f>SQRT(I26*I26*H23/$C$31)/I26</f>
        <v>5.3214612654796233E-2</v>
      </c>
      <c r="J27" s="111"/>
      <c r="K27" s="111"/>
      <c r="L27" s="111"/>
      <c r="M27" s="111"/>
      <c r="N27" s="112"/>
    </row>
    <row r="28" spans="1:14" ht="18" customHeight="1">
      <c r="H28" s="113"/>
    </row>
    <row r="29" spans="1:14" ht="18" customHeight="1">
      <c r="H29" s="113"/>
    </row>
    <row r="30" spans="1:14" ht="18" customHeight="1">
      <c r="A30" s="114" t="s">
        <v>195</v>
      </c>
      <c r="B30" s="115" t="s">
        <v>208</v>
      </c>
      <c r="H30" s="113"/>
    </row>
    <row r="31" spans="1:14" ht="18" customHeight="1">
      <c r="A31" s="91" t="s">
        <v>194</v>
      </c>
      <c r="C31" s="117">
        <v>30</v>
      </c>
      <c r="D31" s="116" t="s">
        <v>193</v>
      </c>
      <c r="H31" s="113"/>
    </row>
    <row r="32" spans="1:14" ht="18" customHeight="1">
      <c r="H32" s="113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2026-07-30 14:18.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F6C6-CE02-4D99-B597-EDC6FE4583D2}">
  <sheetPr codeName="Sheet6"/>
  <dimension ref="A1:BN205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471</v>
      </c>
      <c r="BM1" s="27" t="s">
        <v>66</v>
      </c>
    </row>
    <row r="2" spans="1:66" ht="15">
      <c r="A2" s="24" t="s">
        <v>98</v>
      </c>
      <c r="B2" s="18" t="s">
        <v>117</v>
      </c>
      <c r="C2" s="15" t="s">
        <v>118</v>
      </c>
      <c r="D2" s="14" t="s">
        <v>240</v>
      </c>
      <c r="E2" s="16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7" t="s">
        <v>240</v>
      </c>
      <c r="X2" s="14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2" t="s">
        <v>242</v>
      </c>
      <c r="E3" s="143" t="s">
        <v>243</v>
      </c>
      <c r="F3" s="144" t="s">
        <v>244</v>
      </c>
      <c r="G3" s="144" t="s">
        <v>245</v>
      </c>
      <c r="H3" s="144" t="s">
        <v>246</v>
      </c>
      <c r="I3" s="144" t="s">
        <v>247</v>
      </c>
      <c r="J3" s="144" t="s">
        <v>248</v>
      </c>
      <c r="K3" s="144" t="s">
        <v>249</v>
      </c>
      <c r="L3" s="144" t="s">
        <v>250</v>
      </c>
      <c r="M3" s="144" t="s">
        <v>251</v>
      </c>
      <c r="N3" s="144" t="s">
        <v>252</v>
      </c>
      <c r="O3" s="144" t="s">
        <v>253</v>
      </c>
      <c r="P3" s="144" t="s">
        <v>254</v>
      </c>
      <c r="Q3" s="144" t="s">
        <v>255</v>
      </c>
      <c r="R3" s="144" t="s">
        <v>256</v>
      </c>
      <c r="S3" s="144" t="s">
        <v>257</v>
      </c>
      <c r="T3" s="144" t="s">
        <v>258</v>
      </c>
      <c r="U3" s="144" t="s">
        <v>259</v>
      </c>
      <c r="V3" s="144" t="s">
        <v>260</v>
      </c>
      <c r="W3" s="144" t="s">
        <v>261</v>
      </c>
      <c r="X3" s="14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119</v>
      </c>
      <c r="E4" s="10" t="s">
        <v>262</v>
      </c>
      <c r="F4" s="11" t="s">
        <v>263</v>
      </c>
      <c r="G4" s="11" t="s">
        <v>262</v>
      </c>
      <c r="H4" s="11" t="s">
        <v>263</v>
      </c>
      <c r="I4" s="11" t="s">
        <v>262</v>
      </c>
      <c r="J4" s="11" t="s">
        <v>263</v>
      </c>
      <c r="K4" s="11" t="s">
        <v>263</v>
      </c>
      <c r="L4" s="11" t="s">
        <v>263</v>
      </c>
      <c r="M4" s="11" t="s">
        <v>263</v>
      </c>
      <c r="N4" s="11" t="s">
        <v>263</v>
      </c>
      <c r="O4" s="11" t="s">
        <v>264</v>
      </c>
      <c r="P4" s="11" t="s">
        <v>262</v>
      </c>
      <c r="Q4" s="11" t="s">
        <v>263</v>
      </c>
      <c r="R4" s="11" t="s">
        <v>263</v>
      </c>
      <c r="S4" s="11" t="s">
        <v>263</v>
      </c>
      <c r="T4" s="11" t="s">
        <v>263</v>
      </c>
      <c r="U4" s="11" t="s">
        <v>263</v>
      </c>
      <c r="V4" s="11" t="s">
        <v>263</v>
      </c>
      <c r="W4" s="11" t="s">
        <v>264</v>
      </c>
      <c r="X4" s="14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265</v>
      </c>
      <c r="E5" s="25" t="s">
        <v>121</v>
      </c>
      <c r="F5" s="25" t="s">
        <v>121</v>
      </c>
      <c r="G5" s="25" t="s">
        <v>122</v>
      </c>
      <c r="H5" s="25" t="s">
        <v>121</v>
      </c>
      <c r="I5" s="25" t="s">
        <v>266</v>
      </c>
      <c r="J5" s="25" t="s">
        <v>121</v>
      </c>
      <c r="K5" s="25" t="s">
        <v>267</v>
      </c>
      <c r="L5" s="25" t="s">
        <v>121</v>
      </c>
      <c r="M5" s="25" t="s">
        <v>121</v>
      </c>
      <c r="N5" s="25" t="s">
        <v>121</v>
      </c>
      <c r="O5" s="25" t="s">
        <v>266</v>
      </c>
      <c r="P5" s="25" t="s">
        <v>121</v>
      </c>
      <c r="Q5" s="25" t="s">
        <v>121</v>
      </c>
      <c r="R5" s="25" t="s">
        <v>121</v>
      </c>
      <c r="S5" s="25" t="s">
        <v>121</v>
      </c>
      <c r="T5" s="25" t="s">
        <v>121</v>
      </c>
      <c r="U5" s="25" t="s">
        <v>121</v>
      </c>
      <c r="V5" s="25" t="s">
        <v>266</v>
      </c>
      <c r="W5" s="25" t="s">
        <v>121</v>
      </c>
      <c r="X5" s="14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04">
        <v>239.01208529437699</v>
      </c>
      <c r="E6" s="205">
        <v>211</v>
      </c>
      <c r="F6" s="205">
        <v>216</v>
      </c>
      <c r="G6" s="205">
        <v>209</v>
      </c>
      <c r="H6" s="205">
        <v>208.99999999999997</v>
      </c>
      <c r="I6" s="205">
        <v>213</v>
      </c>
      <c r="J6" s="205">
        <v>204.81</v>
      </c>
      <c r="K6" s="205">
        <v>196</v>
      </c>
      <c r="L6" s="205">
        <v>210</v>
      </c>
      <c r="M6" s="205">
        <v>202</v>
      </c>
      <c r="N6" s="205">
        <v>207.99999999999997</v>
      </c>
      <c r="O6" s="205">
        <v>217</v>
      </c>
      <c r="P6" s="205">
        <v>206</v>
      </c>
      <c r="Q6" s="205">
        <v>212</v>
      </c>
      <c r="R6" s="205">
        <v>201</v>
      </c>
      <c r="S6" s="205">
        <v>226</v>
      </c>
      <c r="T6" s="205">
        <v>220</v>
      </c>
      <c r="U6" s="205">
        <v>201.53864317639267</v>
      </c>
      <c r="V6" s="206">
        <v>179</v>
      </c>
      <c r="W6" s="205">
        <v>212</v>
      </c>
      <c r="X6" s="207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10">
        <v>195.96228070892573</v>
      </c>
      <c r="E7" s="211">
        <v>216</v>
      </c>
      <c r="F7" s="211">
        <v>218</v>
      </c>
      <c r="G7" s="211">
        <v>217</v>
      </c>
      <c r="H7" s="211">
        <v>212</v>
      </c>
      <c r="I7" s="211">
        <v>216</v>
      </c>
      <c r="J7" s="211">
        <v>203.75</v>
      </c>
      <c r="K7" s="211">
        <v>198</v>
      </c>
      <c r="L7" s="211">
        <v>207</v>
      </c>
      <c r="M7" s="211">
        <v>196</v>
      </c>
      <c r="N7" s="211">
        <v>213</v>
      </c>
      <c r="O7" s="211">
        <v>225.00000000000003</v>
      </c>
      <c r="P7" s="211">
        <v>201</v>
      </c>
      <c r="Q7" s="211">
        <v>213.99999999999997</v>
      </c>
      <c r="R7" s="211">
        <v>203</v>
      </c>
      <c r="S7" s="211">
        <v>222</v>
      </c>
      <c r="T7" s="211">
        <v>210</v>
      </c>
      <c r="U7" s="211">
        <v>201.41577525034768</v>
      </c>
      <c r="V7" s="211">
        <v>190</v>
      </c>
      <c r="W7" s="211">
        <v>221</v>
      </c>
      <c r="X7" s="207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29"/>
      <c r="B8" s="19">
        <v>1</v>
      </c>
      <c r="C8" s="9">
        <v>3</v>
      </c>
      <c r="D8" s="210">
        <v>239.32615209207066</v>
      </c>
      <c r="E8" s="211">
        <v>218</v>
      </c>
      <c r="F8" s="211">
        <v>211</v>
      </c>
      <c r="G8" s="211">
        <v>212</v>
      </c>
      <c r="H8" s="211">
        <v>210</v>
      </c>
      <c r="I8" s="211">
        <v>218</v>
      </c>
      <c r="J8" s="211">
        <v>203.94</v>
      </c>
      <c r="K8" s="211">
        <v>196</v>
      </c>
      <c r="L8" s="211">
        <v>200.00000000000003</v>
      </c>
      <c r="M8" s="211">
        <v>197</v>
      </c>
      <c r="N8" s="211">
        <v>210</v>
      </c>
      <c r="O8" s="211">
        <v>221</v>
      </c>
      <c r="P8" s="211">
        <v>201</v>
      </c>
      <c r="Q8" s="211">
        <v>215</v>
      </c>
      <c r="R8" s="211">
        <v>200</v>
      </c>
      <c r="S8" s="211">
        <v>229</v>
      </c>
      <c r="T8" s="211">
        <v>220</v>
      </c>
      <c r="U8" s="211">
        <v>197.38725996957862</v>
      </c>
      <c r="V8" s="211">
        <v>201</v>
      </c>
      <c r="W8" s="211">
        <v>208</v>
      </c>
      <c r="X8" s="207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10">
        <v>199.36300704855822</v>
      </c>
      <c r="E9" s="211">
        <v>211</v>
      </c>
      <c r="F9" s="211">
        <v>187</v>
      </c>
      <c r="G9" s="211">
        <v>213</v>
      </c>
      <c r="H9" s="211">
        <v>206</v>
      </c>
      <c r="I9" s="211">
        <v>212</v>
      </c>
      <c r="J9" s="211">
        <v>204.47</v>
      </c>
      <c r="K9" s="211">
        <v>196</v>
      </c>
      <c r="L9" s="211">
        <v>197</v>
      </c>
      <c r="M9" s="211">
        <v>193</v>
      </c>
      <c r="N9" s="211">
        <v>212</v>
      </c>
      <c r="O9" s="211">
        <v>224</v>
      </c>
      <c r="P9" s="211">
        <v>202</v>
      </c>
      <c r="Q9" s="211">
        <v>216</v>
      </c>
      <c r="R9" s="211">
        <v>208</v>
      </c>
      <c r="S9" s="211">
        <v>228</v>
      </c>
      <c r="T9" s="211">
        <v>220</v>
      </c>
      <c r="U9" s="211">
        <v>196.56300596062152</v>
      </c>
      <c r="V9" s="211">
        <v>200</v>
      </c>
      <c r="W9" s="211">
        <v>202</v>
      </c>
      <c r="X9" s="207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208.17966787436634</v>
      </c>
      <c r="BN9" s="27"/>
    </row>
    <row r="10" spans="1:66">
      <c r="A10" s="29"/>
      <c r="B10" s="19">
        <v>1</v>
      </c>
      <c r="C10" s="9">
        <v>5</v>
      </c>
      <c r="D10" s="210">
        <v>239.77573066509245</v>
      </c>
      <c r="E10" s="211">
        <v>216</v>
      </c>
      <c r="F10" s="211">
        <v>194.00000000000003</v>
      </c>
      <c r="G10" s="211">
        <v>210</v>
      </c>
      <c r="H10" s="211">
        <v>208.99999999999997</v>
      </c>
      <c r="I10" s="211">
        <v>210</v>
      </c>
      <c r="J10" s="211">
        <v>205.03800000000001</v>
      </c>
      <c r="K10" s="211">
        <v>197</v>
      </c>
      <c r="L10" s="211">
        <v>206</v>
      </c>
      <c r="M10" s="211">
        <v>201</v>
      </c>
      <c r="N10" s="211">
        <v>196</v>
      </c>
      <c r="O10" s="211">
        <v>217</v>
      </c>
      <c r="P10" s="211">
        <v>201</v>
      </c>
      <c r="Q10" s="211">
        <v>217</v>
      </c>
      <c r="R10" s="211">
        <v>203</v>
      </c>
      <c r="S10" s="211">
        <v>225</v>
      </c>
      <c r="T10" s="211">
        <v>220</v>
      </c>
      <c r="U10" s="211">
        <v>201.7340543919467</v>
      </c>
      <c r="V10" s="211">
        <v>181</v>
      </c>
      <c r="W10" s="211">
        <v>207</v>
      </c>
      <c r="X10" s="207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7</v>
      </c>
    </row>
    <row r="11" spans="1:66">
      <c r="A11" s="29"/>
      <c r="B11" s="19">
        <v>1</v>
      </c>
      <c r="C11" s="9">
        <v>6</v>
      </c>
      <c r="D11" s="210">
        <v>243.46360548957978</v>
      </c>
      <c r="E11" s="211">
        <v>209</v>
      </c>
      <c r="F11" s="211">
        <v>201</v>
      </c>
      <c r="G11" s="211">
        <v>212</v>
      </c>
      <c r="H11" s="211">
        <v>203.99999999999997</v>
      </c>
      <c r="I11" s="211">
        <v>213.99999999999997</v>
      </c>
      <c r="J11" s="211">
        <v>204.24</v>
      </c>
      <c r="K11" s="211">
        <v>198</v>
      </c>
      <c r="L11" s="211">
        <v>203.99999999999997</v>
      </c>
      <c r="M11" s="211">
        <v>206</v>
      </c>
      <c r="N11" s="211">
        <v>213</v>
      </c>
      <c r="O11" s="211">
        <v>213</v>
      </c>
      <c r="P11" s="211">
        <v>211</v>
      </c>
      <c r="Q11" s="211">
        <v>217</v>
      </c>
      <c r="R11" s="211">
        <v>206</v>
      </c>
      <c r="S11" s="211">
        <v>224</v>
      </c>
      <c r="T11" s="211">
        <v>220</v>
      </c>
      <c r="U11" s="211">
        <v>198.79539892887161</v>
      </c>
      <c r="V11" s="211">
        <v>197</v>
      </c>
      <c r="W11" s="211">
        <v>215</v>
      </c>
      <c r="X11" s="207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12"/>
    </row>
    <row r="12" spans="1:66">
      <c r="A12" s="29"/>
      <c r="B12" s="19"/>
      <c r="C12" s="9">
        <v>7</v>
      </c>
      <c r="D12" s="210">
        <v>211.0741170771087</v>
      </c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07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12"/>
    </row>
    <row r="13" spans="1:66">
      <c r="A13" s="29"/>
      <c r="B13" s="19"/>
      <c r="C13" s="9">
        <v>8</v>
      </c>
      <c r="D13" s="210">
        <v>217.97709439430503</v>
      </c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07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12"/>
    </row>
    <row r="14" spans="1:66">
      <c r="A14" s="29"/>
      <c r="B14" s="19"/>
      <c r="C14" s="9">
        <v>9</v>
      </c>
      <c r="D14" s="210">
        <v>215.78050541368043</v>
      </c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07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12"/>
    </row>
    <row r="15" spans="1:66">
      <c r="A15" s="29"/>
      <c r="B15" s="19"/>
      <c r="C15" s="9">
        <v>10</v>
      </c>
      <c r="D15" s="210">
        <v>229.65554563440958</v>
      </c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07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12"/>
    </row>
    <row r="16" spans="1:66">
      <c r="A16" s="29"/>
      <c r="B16" s="19"/>
      <c r="C16" s="9">
        <v>11</v>
      </c>
      <c r="D16" s="210">
        <v>261.02828987179771</v>
      </c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07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12"/>
    </row>
    <row r="17" spans="1:65">
      <c r="A17" s="29"/>
      <c r="B17" s="19"/>
      <c r="C17" s="9">
        <v>12</v>
      </c>
      <c r="D17" s="210">
        <v>222.55497865785796</v>
      </c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07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12"/>
    </row>
    <row r="18" spans="1:65">
      <c r="A18" s="29"/>
      <c r="B18" s="19"/>
      <c r="C18" s="9">
        <v>13</v>
      </c>
      <c r="D18" s="210">
        <v>248.5774026705914</v>
      </c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07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12"/>
    </row>
    <row r="19" spans="1:65">
      <c r="A19" s="29"/>
      <c r="B19" s="19"/>
      <c r="C19" s="9">
        <v>14</v>
      </c>
      <c r="D19" s="210">
        <v>569.64390429006301</v>
      </c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07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12"/>
    </row>
    <row r="20" spans="1:65">
      <c r="A20" s="29"/>
      <c r="B20" s="19"/>
      <c r="C20" s="9">
        <v>15</v>
      </c>
      <c r="D20" s="210">
        <v>214.9532737342538</v>
      </c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07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12"/>
    </row>
    <row r="21" spans="1:65">
      <c r="A21" s="29"/>
      <c r="B21" s="19"/>
      <c r="C21" s="9">
        <v>16</v>
      </c>
      <c r="D21" s="210">
        <v>267.28162088885648</v>
      </c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07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12"/>
    </row>
    <row r="22" spans="1:65">
      <c r="A22" s="29"/>
      <c r="B22" s="19"/>
      <c r="C22" s="9">
        <v>17</v>
      </c>
      <c r="D22" s="210">
        <v>245.64686665021881</v>
      </c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07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12"/>
    </row>
    <row r="23" spans="1:65">
      <c r="A23" s="29"/>
      <c r="B23" s="19"/>
      <c r="C23" s="9">
        <v>18</v>
      </c>
      <c r="D23" s="210">
        <v>223.41483250835705</v>
      </c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07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12"/>
    </row>
    <row r="24" spans="1:65">
      <c r="A24" s="29"/>
      <c r="B24" s="19"/>
      <c r="C24" s="9">
        <v>19</v>
      </c>
      <c r="D24" s="210">
        <v>231.04282019714285</v>
      </c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07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12"/>
    </row>
    <row r="25" spans="1:65">
      <c r="A25" s="29"/>
      <c r="B25" s="19"/>
      <c r="C25" s="9">
        <v>20</v>
      </c>
      <c r="D25" s="210">
        <v>229.05381438285235</v>
      </c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07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12"/>
    </row>
    <row r="26" spans="1:65">
      <c r="A26" s="29"/>
      <c r="B26" s="20" t="s">
        <v>268</v>
      </c>
      <c r="C26" s="12"/>
      <c r="D26" s="213">
        <v>247.22939638350493</v>
      </c>
      <c r="E26" s="213">
        <v>213.5</v>
      </c>
      <c r="F26" s="213">
        <v>204.5</v>
      </c>
      <c r="G26" s="213">
        <v>212.16666666666666</v>
      </c>
      <c r="H26" s="213">
        <v>208.33333333333334</v>
      </c>
      <c r="I26" s="213">
        <v>213.83333333333334</v>
      </c>
      <c r="J26" s="213">
        <v>204.37466666666668</v>
      </c>
      <c r="K26" s="213">
        <v>196.83333333333334</v>
      </c>
      <c r="L26" s="213">
        <v>204</v>
      </c>
      <c r="M26" s="213">
        <v>199.16666666666666</v>
      </c>
      <c r="N26" s="213">
        <v>208.66666666666666</v>
      </c>
      <c r="O26" s="213">
        <v>219.5</v>
      </c>
      <c r="P26" s="213">
        <v>203.66666666666666</v>
      </c>
      <c r="Q26" s="213">
        <v>215.16666666666666</v>
      </c>
      <c r="R26" s="213">
        <v>203.5</v>
      </c>
      <c r="S26" s="213">
        <v>225.66666666666666</v>
      </c>
      <c r="T26" s="213">
        <v>218.33333333333334</v>
      </c>
      <c r="U26" s="213">
        <v>199.57235627962646</v>
      </c>
      <c r="V26" s="213">
        <v>191.33333333333334</v>
      </c>
      <c r="W26" s="213">
        <v>210.83333333333334</v>
      </c>
      <c r="X26" s="207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12"/>
    </row>
    <row r="27" spans="1:65">
      <c r="A27" s="29"/>
      <c r="B27" s="3" t="s">
        <v>269</v>
      </c>
      <c r="C27" s="28"/>
      <c r="D27" s="211">
        <v>230.34918291577623</v>
      </c>
      <c r="E27" s="211">
        <v>213.5</v>
      </c>
      <c r="F27" s="211">
        <v>206</v>
      </c>
      <c r="G27" s="211">
        <v>212</v>
      </c>
      <c r="H27" s="211">
        <v>208.99999999999997</v>
      </c>
      <c r="I27" s="211">
        <v>213.5</v>
      </c>
      <c r="J27" s="211">
        <v>204.35500000000002</v>
      </c>
      <c r="K27" s="211">
        <v>196.5</v>
      </c>
      <c r="L27" s="211">
        <v>205</v>
      </c>
      <c r="M27" s="211">
        <v>199</v>
      </c>
      <c r="N27" s="211">
        <v>211</v>
      </c>
      <c r="O27" s="211">
        <v>219</v>
      </c>
      <c r="P27" s="211">
        <v>201.5</v>
      </c>
      <c r="Q27" s="211">
        <v>215.5</v>
      </c>
      <c r="R27" s="211">
        <v>203</v>
      </c>
      <c r="S27" s="211">
        <v>225.5</v>
      </c>
      <c r="T27" s="211">
        <v>220</v>
      </c>
      <c r="U27" s="211">
        <v>200.10558708960963</v>
      </c>
      <c r="V27" s="211">
        <v>193.5</v>
      </c>
      <c r="W27" s="211">
        <v>210</v>
      </c>
      <c r="X27" s="207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12"/>
    </row>
    <row r="28" spans="1:65">
      <c r="A28" s="29"/>
      <c r="B28" s="3" t="s">
        <v>270</v>
      </c>
      <c r="C28" s="28"/>
      <c r="D28" s="214">
        <v>78.115302630007434</v>
      </c>
      <c r="E28" s="214">
        <v>3.6193922141707713</v>
      </c>
      <c r="F28" s="214">
        <v>12.53395388534679</v>
      </c>
      <c r="G28" s="214">
        <v>2.7868739954771304</v>
      </c>
      <c r="H28" s="214">
        <v>2.8751811537130489</v>
      </c>
      <c r="I28" s="214">
        <v>2.8577380332470406</v>
      </c>
      <c r="J28" s="214">
        <v>0.49717066151038097</v>
      </c>
      <c r="K28" s="214">
        <v>0.98319208025017502</v>
      </c>
      <c r="L28" s="214">
        <v>4.7749345545253243</v>
      </c>
      <c r="M28" s="214">
        <v>4.7081489639418441</v>
      </c>
      <c r="N28" s="214">
        <v>6.5012819248719458</v>
      </c>
      <c r="O28" s="214">
        <v>4.6368092477478591</v>
      </c>
      <c r="P28" s="214">
        <v>4.0824829046386295</v>
      </c>
      <c r="Q28" s="214">
        <v>1.940790217067955</v>
      </c>
      <c r="R28" s="214">
        <v>3.0166206257996713</v>
      </c>
      <c r="S28" s="214">
        <v>2.5819888974716112</v>
      </c>
      <c r="T28" s="214">
        <v>4.0824829046386295</v>
      </c>
      <c r="U28" s="214">
        <v>2.2966024620029493</v>
      </c>
      <c r="V28" s="214">
        <v>9.6055539489748671</v>
      </c>
      <c r="W28" s="214">
        <v>6.6758270399004997</v>
      </c>
      <c r="X28" s="215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7"/>
    </row>
    <row r="29" spans="1:65">
      <c r="A29" s="29"/>
      <c r="B29" s="3" t="s">
        <v>86</v>
      </c>
      <c r="C29" s="28"/>
      <c r="D29" s="13">
        <v>0.31596284168745908</v>
      </c>
      <c r="E29" s="13">
        <v>1.6952656740846703E-2</v>
      </c>
      <c r="F29" s="13">
        <v>6.1290728045705574E-2</v>
      </c>
      <c r="G29" s="13">
        <v>1.3135305556058746E-2</v>
      </c>
      <c r="H29" s="13">
        <v>1.3800869537822634E-2</v>
      </c>
      <c r="I29" s="13">
        <v>1.3364324395543447E-2</v>
      </c>
      <c r="J29" s="13">
        <v>2.4326432899888814E-3</v>
      </c>
      <c r="K29" s="13">
        <v>4.9950486718891192E-3</v>
      </c>
      <c r="L29" s="13">
        <v>2.3406541933947669E-2</v>
      </c>
      <c r="M29" s="13">
        <v>2.3639241659959051E-2</v>
      </c>
      <c r="N29" s="13">
        <v>3.1156303154338399E-2</v>
      </c>
      <c r="O29" s="13">
        <v>2.1124415707279541E-2</v>
      </c>
      <c r="P29" s="13">
        <v>2.0044924245361521E-2</v>
      </c>
      <c r="Q29" s="13">
        <v>9.019939041369272E-3</v>
      </c>
      <c r="R29" s="13">
        <v>1.4823688578868163E-2</v>
      </c>
      <c r="S29" s="13">
        <v>1.1441605158662976E-2</v>
      </c>
      <c r="T29" s="13">
        <v>1.8698394983077692E-2</v>
      </c>
      <c r="U29" s="13">
        <v>1.1507618113127425E-2</v>
      </c>
      <c r="V29" s="13">
        <v>5.0203243635757143E-2</v>
      </c>
      <c r="W29" s="13">
        <v>3.1664001770279046E-2</v>
      </c>
      <c r="X29" s="145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271</v>
      </c>
      <c r="C30" s="28"/>
      <c r="D30" s="13">
        <v>0.18757705259047963</v>
      </c>
      <c r="E30" s="13">
        <v>2.5556444488346486E-2</v>
      </c>
      <c r="F30" s="13">
        <v>-1.7675443101326183E-2</v>
      </c>
      <c r="G30" s="13">
        <v>1.9151720400987449E-2</v>
      </c>
      <c r="H30" s="13">
        <v>7.3813864983085509E-4</v>
      </c>
      <c r="I30" s="13">
        <v>2.715762551018619E-2</v>
      </c>
      <c r="J30" s="13">
        <v>-1.8277487165537787E-2</v>
      </c>
      <c r="K30" s="13">
        <v>-5.4502606603639925E-2</v>
      </c>
      <c r="L30" s="13">
        <v>-2.0077214634085738E-2</v>
      </c>
      <c r="M30" s="13">
        <v>-4.3294339450761887E-2</v>
      </c>
      <c r="N30" s="13">
        <v>2.3393196716703368E-3</v>
      </c>
      <c r="O30" s="13">
        <v>5.4377702881461598E-2</v>
      </c>
      <c r="P30" s="13">
        <v>-2.1678395655925553E-2</v>
      </c>
      <c r="Q30" s="13">
        <v>3.3562349597545005E-2</v>
      </c>
      <c r="R30" s="13">
        <v>-2.2478986166845405E-2</v>
      </c>
      <c r="S30" s="13">
        <v>8.3999551785496562E-2</v>
      </c>
      <c r="T30" s="13">
        <v>4.8773569305022635E-2</v>
      </c>
      <c r="U30" s="13">
        <v>-4.1345591923675706E-2</v>
      </c>
      <c r="V30" s="13">
        <v>-8.0922093463995481E-2</v>
      </c>
      <c r="W30" s="13">
        <v>1.2746996313628634E-2</v>
      </c>
      <c r="X30" s="145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272</v>
      </c>
      <c r="C31" s="46"/>
      <c r="D31" s="44" t="s">
        <v>273</v>
      </c>
      <c r="E31" s="44">
        <v>0.67</v>
      </c>
      <c r="F31" s="44">
        <v>0.5</v>
      </c>
      <c r="G31" s="44">
        <v>0.5</v>
      </c>
      <c r="H31" s="44">
        <v>0</v>
      </c>
      <c r="I31" s="44">
        <v>0.72</v>
      </c>
      <c r="J31" s="44">
        <v>0.52</v>
      </c>
      <c r="K31" s="44">
        <v>1.5</v>
      </c>
      <c r="L31" s="44">
        <v>0.56999999999999995</v>
      </c>
      <c r="M31" s="44">
        <v>1.2</v>
      </c>
      <c r="N31" s="44">
        <v>0.04</v>
      </c>
      <c r="O31" s="44">
        <v>1.46</v>
      </c>
      <c r="P31" s="44">
        <v>0.61</v>
      </c>
      <c r="Q31" s="44">
        <v>0.89</v>
      </c>
      <c r="R31" s="44">
        <v>0.63</v>
      </c>
      <c r="S31" s="44">
        <v>2.2599999999999998</v>
      </c>
      <c r="T31" s="44">
        <v>1.31</v>
      </c>
      <c r="U31" s="44">
        <v>1.1399999999999999</v>
      </c>
      <c r="V31" s="44">
        <v>2.2200000000000002</v>
      </c>
      <c r="W31" s="44">
        <v>0.33</v>
      </c>
      <c r="X31" s="145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BM32" s="53"/>
    </row>
    <row r="33" spans="1:65" ht="15">
      <c r="B33" s="8" t="s">
        <v>472</v>
      </c>
      <c r="BM33" s="27" t="s">
        <v>274</v>
      </c>
    </row>
    <row r="34" spans="1:65" ht="15">
      <c r="A34" s="24" t="s">
        <v>213</v>
      </c>
      <c r="B34" s="18" t="s">
        <v>117</v>
      </c>
      <c r="C34" s="15" t="s">
        <v>118</v>
      </c>
      <c r="D34" s="16" t="s">
        <v>240</v>
      </c>
      <c r="E34" s="14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241</v>
      </c>
      <c r="C35" s="9" t="s">
        <v>241</v>
      </c>
      <c r="D35" s="143" t="s">
        <v>248</v>
      </c>
      <c r="E35" s="14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263</v>
      </c>
      <c r="E36" s="14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121</v>
      </c>
      <c r="E37" s="14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18">
        <v>93.463899999999995</v>
      </c>
      <c r="E38" s="215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9">
        <v>1</v>
      </c>
    </row>
    <row r="39" spans="1:65">
      <c r="A39" s="29"/>
      <c r="B39" s="19">
        <v>1</v>
      </c>
      <c r="C39" s="9">
        <v>2</v>
      </c>
      <c r="D39" s="214">
        <v>94.151899999999998</v>
      </c>
      <c r="E39" s="215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9">
        <v>1</v>
      </c>
    </row>
    <row r="40" spans="1:65">
      <c r="A40" s="29"/>
      <c r="B40" s="19">
        <v>1</v>
      </c>
      <c r="C40" s="9">
        <v>3</v>
      </c>
      <c r="D40" s="214">
        <v>92.971900000000005</v>
      </c>
      <c r="E40" s="215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  <c r="AM40" s="216"/>
      <c r="AN40" s="216"/>
      <c r="AO40" s="216"/>
      <c r="AP40" s="216"/>
      <c r="AQ40" s="216"/>
      <c r="AR40" s="216"/>
      <c r="AS40" s="216"/>
      <c r="AT40" s="216"/>
      <c r="AU40" s="216"/>
      <c r="AV40" s="216"/>
      <c r="AW40" s="216"/>
      <c r="AX40" s="216"/>
      <c r="AY40" s="216"/>
      <c r="AZ40" s="216"/>
      <c r="BA40" s="216"/>
      <c r="BB40" s="216"/>
      <c r="BC40" s="216"/>
      <c r="BD40" s="216"/>
      <c r="BE40" s="216"/>
      <c r="BF40" s="216"/>
      <c r="BG40" s="216"/>
      <c r="BH40" s="216"/>
      <c r="BI40" s="216"/>
      <c r="BJ40" s="216"/>
      <c r="BK40" s="216"/>
      <c r="BL40" s="216"/>
      <c r="BM40" s="219">
        <v>16</v>
      </c>
    </row>
    <row r="41" spans="1:65">
      <c r="A41" s="29"/>
      <c r="B41" s="19">
        <v>1</v>
      </c>
      <c r="C41" s="9">
        <v>4</v>
      </c>
      <c r="D41" s="214">
        <v>92.322900000000004</v>
      </c>
      <c r="E41" s="215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  <c r="AM41" s="216"/>
      <c r="AN41" s="216"/>
      <c r="AO41" s="216"/>
      <c r="AP41" s="216"/>
      <c r="AQ41" s="216"/>
      <c r="AR41" s="216"/>
      <c r="AS41" s="216"/>
      <c r="AT41" s="216"/>
      <c r="AU41" s="216"/>
      <c r="AV41" s="216"/>
      <c r="AW41" s="216"/>
      <c r="AX41" s="216"/>
      <c r="AY41" s="216"/>
      <c r="AZ41" s="216"/>
      <c r="BA41" s="216"/>
      <c r="BB41" s="216"/>
      <c r="BC41" s="216"/>
      <c r="BD41" s="216"/>
      <c r="BE41" s="216"/>
      <c r="BF41" s="216"/>
      <c r="BG41" s="216"/>
      <c r="BH41" s="216"/>
      <c r="BI41" s="216"/>
      <c r="BJ41" s="216"/>
      <c r="BK41" s="216"/>
      <c r="BL41" s="216"/>
      <c r="BM41" s="219">
        <v>93.245066666666702</v>
      </c>
    </row>
    <row r="42" spans="1:65">
      <c r="A42" s="29"/>
      <c r="B42" s="19">
        <v>1</v>
      </c>
      <c r="C42" s="9">
        <v>5</v>
      </c>
      <c r="D42" s="214">
        <v>92.546899999999994</v>
      </c>
      <c r="E42" s="215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9">
        <v>7</v>
      </c>
    </row>
    <row r="43" spans="1:65">
      <c r="A43" s="29"/>
      <c r="B43" s="19">
        <v>1</v>
      </c>
      <c r="C43" s="9">
        <v>6</v>
      </c>
      <c r="D43" s="214">
        <v>94.012900000000002</v>
      </c>
      <c r="E43" s="215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/>
    </row>
    <row r="44" spans="1:65">
      <c r="A44" s="29"/>
      <c r="B44" s="20" t="s">
        <v>268</v>
      </c>
      <c r="C44" s="12"/>
      <c r="D44" s="220">
        <v>93.245066666666659</v>
      </c>
      <c r="E44" s="215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/>
    </row>
    <row r="45" spans="1:65">
      <c r="A45" s="29"/>
      <c r="B45" s="3" t="s">
        <v>269</v>
      </c>
      <c r="C45" s="28"/>
      <c r="D45" s="214">
        <v>93.2179</v>
      </c>
      <c r="E45" s="215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/>
    </row>
    <row r="46" spans="1:65">
      <c r="A46" s="29"/>
      <c r="B46" s="3" t="s">
        <v>270</v>
      </c>
      <c r="C46" s="28"/>
      <c r="D46" s="214">
        <v>0.75792490832975379</v>
      </c>
      <c r="E46" s="215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/>
    </row>
    <row r="47" spans="1:65">
      <c r="A47" s="29"/>
      <c r="B47" s="3" t="s">
        <v>86</v>
      </c>
      <c r="C47" s="28"/>
      <c r="D47" s="13">
        <v>8.1283110777237242E-3</v>
      </c>
      <c r="E47" s="14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271</v>
      </c>
      <c r="C48" s="28"/>
      <c r="D48" s="13">
        <v>-4.4408920985006262E-16</v>
      </c>
      <c r="E48" s="14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272</v>
      </c>
      <c r="C49" s="46"/>
      <c r="D49" s="44" t="s">
        <v>273</v>
      </c>
      <c r="E49" s="14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BM50" s="53"/>
    </row>
    <row r="51" spans="1:65" ht="15">
      <c r="B51" s="8" t="s">
        <v>473</v>
      </c>
      <c r="BM51" s="27" t="s">
        <v>66</v>
      </c>
    </row>
    <row r="52" spans="1:65" ht="15">
      <c r="A52" s="24" t="s">
        <v>129</v>
      </c>
      <c r="B52" s="18" t="s">
        <v>117</v>
      </c>
      <c r="C52" s="15" t="s">
        <v>118</v>
      </c>
      <c r="D52" s="16" t="s">
        <v>240</v>
      </c>
      <c r="E52" s="17" t="s">
        <v>240</v>
      </c>
      <c r="F52" s="17" t="s">
        <v>240</v>
      </c>
      <c r="G52" s="17" t="s">
        <v>240</v>
      </c>
      <c r="H52" s="17" t="s">
        <v>240</v>
      </c>
      <c r="I52" s="17" t="s">
        <v>240</v>
      </c>
      <c r="J52" s="17" t="s">
        <v>240</v>
      </c>
      <c r="K52" s="17" t="s">
        <v>240</v>
      </c>
      <c r="L52" s="17" t="s">
        <v>240</v>
      </c>
      <c r="M52" s="17" t="s">
        <v>240</v>
      </c>
      <c r="N52" s="17" t="s">
        <v>240</v>
      </c>
      <c r="O52" s="17" t="s">
        <v>240</v>
      </c>
      <c r="P52" s="17" t="s">
        <v>240</v>
      </c>
      <c r="Q52" s="17" t="s">
        <v>240</v>
      </c>
      <c r="R52" s="17" t="s">
        <v>240</v>
      </c>
      <c r="S52" s="17" t="s">
        <v>240</v>
      </c>
      <c r="T52" s="17" t="s">
        <v>240</v>
      </c>
      <c r="U52" s="17" t="s">
        <v>240</v>
      </c>
      <c r="V52" s="17" t="s">
        <v>240</v>
      </c>
      <c r="W52" s="14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241</v>
      </c>
      <c r="C53" s="9" t="s">
        <v>241</v>
      </c>
      <c r="D53" s="143" t="s">
        <v>243</v>
      </c>
      <c r="E53" s="144" t="s">
        <v>244</v>
      </c>
      <c r="F53" s="144" t="s">
        <v>245</v>
      </c>
      <c r="G53" s="144" t="s">
        <v>246</v>
      </c>
      <c r="H53" s="144" t="s">
        <v>247</v>
      </c>
      <c r="I53" s="144" t="s">
        <v>248</v>
      </c>
      <c r="J53" s="144" t="s">
        <v>249</v>
      </c>
      <c r="K53" s="144" t="s">
        <v>250</v>
      </c>
      <c r="L53" s="144" t="s">
        <v>251</v>
      </c>
      <c r="M53" s="144" t="s">
        <v>252</v>
      </c>
      <c r="N53" s="144" t="s">
        <v>253</v>
      </c>
      <c r="O53" s="144" t="s">
        <v>254</v>
      </c>
      <c r="P53" s="144" t="s">
        <v>255</v>
      </c>
      <c r="Q53" s="144" t="s">
        <v>256</v>
      </c>
      <c r="R53" s="144" t="s">
        <v>257</v>
      </c>
      <c r="S53" s="144" t="s">
        <v>258</v>
      </c>
      <c r="T53" s="144" t="s">
        <v>259</v>
      </c>
      <c r="U53" s="144" t="s">
        <v>260</v>
      </c>
      <c r="V53" s="144" t="s">
        <v>261</v>
      </c>
      <c r="W53" s="14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262</v>
      </c>
      <c r="E54" s="11" t="s">
        <v>263</v>
      </c>
      <c r="F54" s="11" t="s">
        <v>262</v>
      </c>
      <c r="G54" s="11" t="s">
        <v>263</v>
      </c>
      <c r="H54" s="11" t="s">
        <v>262</v>
      </c>
      <c r="I54" s="11" t="s">
        <v>262</v>
      </c>
      <c r="J54" s="11" t="s">
        <v>262</v>
      </c>
      <c r="K54" s="11" t="s">
        <v>263</v>
      </c>
      <c r="L54" s="11" t="s">
        <v>263</v>
      </c>
      <c r="M54" s="11" t="s">
        <v>263</v>
      </c>
      <c r="N54" s="11" t="s">
        <v>264</v>
      </c>
      <c r="O54" s="11" t="s">
        <v>262</v>
      </c>
      <c r="P54" s="11" t="s">
        <v>263</v>
      </c>
      <c r="Q54" s="11" t="s">
        <v>263</v>
      </c>
      <c r="R54" s="11" t="s">
        <v>263</v>
      </c>
      <c r="S54" s="11" t="s">
        <v>263</v>
      </c>
      <c r="T54" s="11" t="s">
        <v>263</v>
      </c>
      <c r="U54" s="11" t="s">
        <v>263</v>
      </c>
      <c r="V54" s="11" t="s">
        <v>264</v>
      </c>
      <c r="W54" s="145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0</v>
      </c>
    </row>
    <row r="55" spans="1:65">
      <c r="A55" s="29"/>
      <c r="B55" s="19"/>
      <c r="C55" s="9"/>
      <c r="D55" s="25" t="s">
        <v>121</v>
      </c>
      <c r="E55" s="25" t="s">
        <v>121</v>
      </c>
      <c r="F55" s="25" t="s">
        <v>122</v>
      </c>
      <c r="G55" s="25" t="s">
        <v>121</v>
      </c>
      <c r="H55" s="25" t="s">
        <v>266</v>
      </c>
      <c r="I55" s="25" t="s">
        <v>121</v>
      </c>
      <c r="J55" s="25" t="s">
        <v>267</v>
      </c>
      <c r="K55" s="25" t="s">
        <v>121</v>
      </c>
      <c r="L55" s="25" t="s">
        <v>121</v>
      </c>
      <c r="M55" s="25" t="s">
        <v>121</v>
      </c>
      <c r="N55" s="25" t="s">
        <v>266</v>
      </c>
      <c r="O55" s="25" t="s">
        <v>121</v>
      </c>
      <c r="P55" s="25" t="s">
        <v>121</v>
      </c>
      <c r="Q55" s="25" t="s">
        <v>121</v>
      </c>
      <c r="R55" s="25" t="s">
        <v>121</v>
      </c>
      <c r="S55" s="25" t="s">
        <v>121</v>
      </c>
      <c r="T55" s="25" t="s">
        <v>121</v>
      </c>
      <c r="U55" s="25" t="s">
        <v>266</v>
      </c>
      <c r="V55" s="25" t="s">
        <v>121</v>
      </c>
      <c r="W55" s="145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0</v>
      </c>
    </row>
    <row r="56" spans="1:65">
      <c r="A56" s="29"/>
      <c r="B56" s="18">
        <v>1</v>
      </c>
      <c r="C56" s="14">
        <v>1</v>
      </c>
      <c r="D56" s="205">
        <v>821</v>
      </c>
      <c r="E56" s="205">
        <v>871</v>
      </c>
      <c r="F56" s="205">
        <v>876.9</v>
      </c>
      <c r="G56" s="205">
        <v>848</v>
      </c>
      <c r="H56" s="205">
        <v>873</v>
      </c>
      <c r="I56" s="205">
        <v>835.8</v>
      </c>
      <c r="J56" s="205">
        <v>827</v>
      </c>
      <c r="K56" s="205">
        <v>847</v>
      </c>
      <c r="L56" s="205">
        <v>764</v>
      </c>
      <c r="M56" s="205">
        <v>824.99999999999989</v>
      </c>
      <c r="N56" s="205">
        <v>851</v>
      </c>
      <c r="O56" s="205">
        <v>905</v>
      </c>
      <c r="P56" s="205">
        <v>863</v>
      </c>
      <c r="Q56" s="205">
        <v>812</v>
      </c>
      <c r="R56" s="205">
        <v>847</v>
      </c>
      <c r="S56" s="205">
        <v>880</v>
      </c>
      <c r="T56" s="221">
        <v>752.66425822765723</v>
      </c>
      <c r="U56" s="205">
        <v>742</v>
      </c>
      <c r="V56" s="205">
        <v>831</v>
      </c>
      <c r="W56" s="207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09">
        <v>1</v>
      </c>
    </row>
    <row r="57" spans="1:65">
      <c r="A57" s="29"/>
      <c r="B57" s="19">
        <v>1</v>
      </c>
      <c r="C57" s="9">
        <v>2</v>
      </c>
      <c r="D57" s="211">
        <v>848</v>
      </c>
      <c r="E57" s="211">
        <v>878</v>
      </c>
      <c r="F57" s="211">
        <v>886.2</v>
      </c>
      <c r="G57" s="211">
        <v>857</v>
      </c>
      <c r="H57" s="211">
        <v>877</v>
      </c>
      <c r="I57" s="211">
        <v>831.44</v>
      </c>
      <c r="J57" s="211">
        <v>829</v>
      </c>
      <c r="K57" s="211">
        <v>830</v>
      </c>
      <c r="L57" s="211">
        <v>758</v>
      </c>
      <c r="M57" s="211">
        <v>848.99999999999989</v>
      </c>
      <c r="N57" s="211">
        <v>863</v>
      </c>
      <c r="O57" s="211">
        <v>902</v>
      </c>
      <c r="P57" s="211">
        <v>871</v>
      </c>
      <c r="Q57" s="211">
        <v>802</v>
      </c>
      <c r="R57" s="211">
        <v>844</v>
      </c>
      <c r="S57" s="211">
        <v>870</v>
      </c>
      <c r="T57" s="222">
        <v>768.47275031960385</v>
      </c>
      <c r="U57" s="211">
        <v>792</v>
      </c>
      <c r="V57" s="211">
        <v>856</v>
      </c>
      <c r="W57" s="207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9" t="e">
        <v>#N/A</v>
      </c>
    </row>
    <row r="58" spans="1:65">
      <c r="A58" s="29"/>
      <c r="B58" s="19">
        <v>1</v>
      </c>
      <c r="C58" s="9">
        <v>3</v>
      </c>
      <c r="D58" s="211">
        <v>822</v>
      </c>
      <c r="E58" s="211">
        <v>857</v>
      </c>
      <c r="F58" s="211">
        <v>858.6</v>
      </c>
      <c r="G58" s="211">
        <v>855</v>
      </c>
      <c r="H58" s="211">
        <v>889</v>
      </c>
      <c r="I58" s="211">
        <v>829.44</v>
      </c>
      <c r="J58" s="211">
        <v>828</v>
      </c>
      <c r="K58" s="211">
        <v>805</v>
      </c>
      <c r="L58" s="211">
        <v>774</v>
      </c>
      <c r="M58" s="211">
        <v>843</v>
      </c>
      <c r="N58" s="211">
        <v>870</v>
      </c>
      <c r="O58" s="211">
        <v>892</v>
      </c>
      <c r="P58" s="211">
        <v>872</v>
      </c>
      <c r="Q58" s="211">
        <v>806</v>
      </c>
      <c r="R58" s="211">
        <v>852</v>
      </c>
      <c r="S58" s="211">
        <v>870</v>
      </c>
      <c r="T58" s="222">
        <v>713.4509531565601</v>
      </c>
      <c r="U58" s="211">
        <v>824</v>
      </c>
      <c r="V58" s="211">
        <v>824</v>
      </c>
      <c r="W58" s="207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09">
        <v>16</v>
      </c>
    </row>
    <row r="59" spans="1:65">
      <c r="A59" s="29"/>
      <c r="B59" s="19">
        <v>1</v>
      </c>
      <c r="C59" s="9">
        <v>4</v>
      </c>
      <c r="D59" s="211">
        <v>826</v>
      </c>
      <c r="E59" s="211">
        <v>728</v>
      </c>
      <c r="F59" s="211">
        <v>863.2</v>
      </c>
      <c r="G59" s="211">
        <v>838.99999999999989</v>
      </c>
      <c r="H59" s="211">
        <v>879</v>
      </c>
      <c r="I59" s="211">
        <v>831.48</v>
      </c>
      <c r="J59" s="211">
        <v>828</v>
      </c>
      <c r="K59" s="211">
        <v>789</v>
      </c>
      <c r="L59" s="211">
        <v>729</v>
      </c>
      <c r="M59" s="211">
        <v>848.99999999999989</v>
      </c>
      <c r="N59" s="211">
        <v>855</v>
      </c>
      <c r="O59" s="211">
        <v>909</v>
      </c>
      <c r="P59" s="211">
        <v>873</v>
      </c>
      <c r="Q59" s="211">
        <v>824</v>
      </c>
      <c r="R59" s="211">
        <v>852</v>
      </c>
      <c r="S59" s="211">
        <v>870</v>
      </c>
      <c r="T59" s="222">
        <v>731.55650931357479</v>
      </c>
      <c r="U59" s="211">
        <v>814</v>
      </c>
      <c r="V59" s="211">
        <v>828</v>
      </c>
      <c r="W59" s="207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9">
        <v>839.33370370370369</v>
      </c>
    </row>
    <row r="60" spans="1:65">
      <c r="A60" s="29"/>
      <c r="B60" s="19">
        <v>1</v>
      </c>
      <c r="C60" s="9">
        <v>5</v>
      </c>
      <c r="D60" s="211">
        <v>836</v>
      </c>
      <c r="E60" s="211">
        <v>757</v>
      </c>
      <c r="F60" s="211">
        <v>871.4</v>
      </c>
      <c r="G60" s="211">
        <v>850</v>
      </c>
      <c r="H60" s="211">
        <v>867</v>
      </c>
      <c r="I60" s="211">
        <v>834.6</v>
      </c>
      <c r="J60" s="211">
        <v>829</v>
      </c>
      <c r="K60" s="211">
        <v>828.99999999999989</v>
      </c>
      <c r="L60" s="211">
        <v>802</v>
      </c>
      <c r="M60" s="211">
        <v>786.00000000000011</v>
      </c>
      <c r="N60" s="211">
        <v>843</v>
      </c>
      <c r="O60" s="211">
        <v>930</v>
      </c>
      <c r="P60" s="211">
        <v>875</v>
      </c>
      <c r="Q60" s="211">
        <v>801</v>
      </c>
      <c r="R60" s="211">
        <v>841</v>
      </c>
      <c r="S60" s="211">
        <v>870</v>
      </c>
      <c r="T60" s="222">
        <v>742.77258696472006</v>
      </c>
      <c r="U60" s="211">
        <v>724</v>
      </c>
      <c r="V60" s="211">
        <v>847</v>
      </c>
      <c r="W60" s="207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9">
        <v>8</v>
      </c>
    </row>
    <row r="61" spans="1:65">
      <c r="A61" s="29"/>
      <c r="B61" s="19">
        <v>1</v>
      </c>
      <c r="C61" s="9">
        <v>6</v>
      </c>
      <c r="D61" s="211">
        <v>820</v>
      </c>
      <c r="E61" s="211">
        <v>791</v>
      </c>
      <c r="F61" s="211">
        <v>869.5</v>
      </c>
      <c r="G61" s="211">
        <v>828.99999999999989</v>
      </c>
      <c r="H61" s="211">
        <v>880</v>
      </c>
      <c r="I61" s="211">
        <v>832.48</v>
      </c>
      <c r="J61" s="211">
        <v>831</v>
      </c>
      <c r="K61" s="211">
        <v>814.99999999999989</v>
      </c>
      <c r="L61" s="211">
        <v>814</v>
      </c>
      <c r="M61" s="211">
        <v>855</v>
      </c>
      <c r="N61" s="211">
        <v>857</v>
      </c>
      <c r="O61" s="211">
        <v>914</v>
      </c>
      <c r="P61" s="211">
        <v>872</v>
      </c>
      <c r="Q61" s="211">
        <v>828</v>
      </c>
      <c r="R61" s="211">
        <v>836</v>
      </c>
      <c r="S61" s="211">
        <v>870</v>
      </c>
      <c r="T61" s="222">
        <v>765.51752963404999</v>
      </c>
      <c r="U61" s="211">
        <v>799</v>
      </c>
      <c r="V61" s="211">
        <v>821</v>
      </c>
      <c r="W61" s="207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12"/>
    </row>
    <row r="62" spans="1:65">
      <c r="A62" s="29"/>
      <c r="B62" s="20" t="s">
        <v>268</v>
      </c>
      <c r="C62" s="12"/>
      <c r="D62" s="213">
        <v>828.83333333333337</v>
      </c>
      <c r="E62" s="213">
        <v>813.66666666666663</v>
      </c>
      <c r="F62" s="213">
        <v>870.96666666666658</v>
      </c>
      <c r="G62" s="213">
        <v>846.33333333333337</v>
      </c>
      <c r="H62" s="213">
        <v>877.5</v>
      </c>
      <c r="I62" s="213">
        <v>832.54</v>
      </c>
      <c r="J62" s="213">
        <v>828.66666666666663</v>
      </c>
      <c r="K62" s="213">
        <v>819.16666666666663</v>
      </c>
      <c r="L62" s="213">
        <v>773.5</v>
      </c>
      <c r="M62" s="213">
        <v>834.5</v>
      </c>
      <c r="N62" s="213">
        <v>856.5</v>
      </c>
      <c r="O62" s="213">
        <v>908.66666666666663</v>
      </c>
      <c r="P62" s="213">
        <v>871</v>
      </c>
      <c r="Q62" s="213">
        <v>812.16666666666663</v>
      </c>
      <c r="R62" s="213">
        <v>845.33333333333337</v>
      </c>
      <c r="S62" s="213">
        <v>871.66666666666663</v>
      </c>
      <c r="T62" s="213">
        <v>745.73909793602763</v>
      </c>
      <c r="U62" s="213">
        <v>782.5</v>
      </c>
      <c r="V62" s="213">
        <v>834.5</v>
      </c>
      <c r="W62" s="207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12"/>
    </row>
    <row r="63" spans="1:65">
      <c r="A63" s="29"/>
      <c r="B63" s="3" t="s">
        <v>269</v>
      </c>
      <c r="C63" s="28"/>
      <c r="D63" s="211">
        <v>824</v>
      </c>
      <c r="E63" s="211">
        <v>824</v>
      </c>
      <c r="F63" s="211">
        <v>870.45</v>
      </c>
      <c r="G63" s="211">
        <v>849</v>
      </c>
      <c r="H63" s="211">
        <v>878</v>
      </c>
      <c r="I63" s="211">
        <v>831.98</v>
      </c>
      <c r="J63" s="211">
        <v>828.5</v>
      </c>
      <c r="K63" s="211">
        <v>821.99999999999989</v>
      </c>
      <c r="L63" s="211">
        <v>769</v>
      </c>
      <c r="M63" s="211">
        <v>846</v>
      </c>
      <c r="N63" s="211">
        <v>856</v>
      </c>
      <c r="O63" s="211">
        <v>907</v>
      </c>
      <c r="P63" s="211">
        <v>872</v>
      </c>
      <c r="Q63" s="211">
        <v>809</v>
      </c>
      <c r="R63" s="211">
        <v>845.5</v>
      </c>
      <c r="S63" s="211">
        <v>870</v>
      </c>
      <c r="T63" s="211">
        <v>747.7184225961887</v>
      </c>
      <c r="U63" s="211">
        <v>795.5</v>
      </c>
      <c r="V63" s="211">
        <v>829.5</v>
      </c>
      <c r="W63" s="207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12"/>
    </row>
    <row r="64" spans="1:65">
      <c r="A64" s="29"/>
      <c r="B64" s="3" t="s">
        <v>270</v>
      </c>
      <c r="C64" s="28"/>
      <c r="D64" s="211">
        <v>11.07098309395632</v>
      </c>
      <c r="E64" s="211">
        <v>63.823715550464989</v>
      </c>
      <c r="F64" s="211">
        <v>9.8270375325764707</v>
      </c>
      <c r="G64" s="211">
        <v>10.576703960434356</v>
      </c>
      <c r="H64" s="211">
        <v>7.3688533707762156</v>
      </c>
      <c r="I64" s="211">
        <v>2.3159620031425083</v>
      </c>
      <c r="J64" s="211">
        <v>1.3662601021279464</v>
      </c>
      <c r="K64" s="211">
        <v>20.575875842030793</v>
      </c>
      <c r="L64" s="211">
        <v>30.865838721797275</v>
      </c>
      <c r="M64" s="211">
        <v>25.905597850657625</v>
      </c>
      <c r="N64" s="211">
        <v>9.3754999866673785</v>
      </c>
      <c r="O64" s="211">
        <v>12.80104162428459</v>
      </c>
      <c r="P64" s="211">
        <v>4.1472882706655438</v>
      </c>
      <c r="Q64" s="211">
        <v>11.461529857164212</v>
      </c>
      <c r="R64" s="211">
        <v>6.3140055960275063</v>
      </c>
      <c r="S64" s="211">
        <v>4.0824829046386313</v>
      </c>
      <c r="T64" s="211">
        <v>21.016343434916802</v>
      </c>
      <c r="U64" s="211">
        <v>40.34724278064116</v>
      </c>
      <c r="V64" s="211">
        <v>13.896042602122375</v>
      </c>
      <c r="W64" s="207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12"/>
    </row>
    <row r="65" spans="1:65">
      <c r="A65" s="29"/>
      <c r="B65" s="3" t="s">
        <v>86</v>
      </c>
      <c r="C65" s="28"/>
      <c r="D65" s="13">
        <v>1.3357309182332177E-2</v>
      </c>
      <c r="E65" s="13">
        <v>7.8439634023512894E-2</v>
      </c>
      <c r="F65" s="13">
        <v>1.1282908874327152E-2</v>
      </c>
      <c r="G65" s="13">
        <v>1.2497090146239885E-2</v>
      </c>
      <c r="H65" s="13">
        <v>8.3975536988902741E-3</v>
      </c>
      <c r="I65" s="13">
        <v>2.7818026799222963E-3</v>
      </c>
      <c r="J65" s="13">
        <v>1.6487450950860175E-3</v>
      </c>
      <c r="K65" s="13">
        <v>2.5118057996375336E-2</v>
      </c>
      <c r="L65" s="13">
        <v>3.9904122458690724E-2</v>
      </c>
      <c r="M65" s="13">
        <v>3.1043256861183494E-2</v>
      </c>
      <c r="N65" s="13">
        <v>1.0946293037556776E-2</v>
      </c>
      <c r="O65" s="13">
        <v>1.4087720056072551E-2</v>
      </c>
      <c r="P65" s="13">
        <v>4.7615249950235866E-3</v>
      </c>
      <c r="Q65" s="13">
        <v>1.4112287942332295E-2</v>
      </c>
      <c r="R65" s="13">
        <v>7.469249522114558E-3</v>
      </c>
      <c r="S65" s="13">
        <v>4.6835367930844717E-3</v>
      </c>
      <c r="T65" s="13">
        <v>2.8181898324874558E-2</v>
      </c>
      <c r="U65" s="13">
        <v>5.1561971604653242E-2</v>
      </c>
      <c r="V65" s="13">
        <v>1.6651938408774564E-2</v>
      </c>
      <c r="W65" s="145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271</v>
      </c>
      <c r="C66" s="28"/>
      <c r="D66" s="13">
        <v>-1.2510364261599016E-2</v>
      </c>
      <c r="E66" s="13">
        <v>-3.0580253031394888E-2</v>
      </c>
      <c r="F66" s="13">
        <v>3.7688183881306125E-2</v>
      </c>
      <c r="G66" s="13">
        <v>8.3395073958576482E-3</v>
      </c>
      <c r="H66" s="13">
        <v>4.5472135966756699E-2</v>
      </c>
      <c r="I66" s="13">
        <v>-8.0941628743435023E-3</v>
      </c>
      <c r="J66" s="13">
        <v>-1.2708934467860589E-2</v>
      </c>
      <c r="K66" s="13">
        <v>-2.4027436224765664E-2</v>
      </c>
      <c r="L66" s="13">
        <v>-7.8435672740414408E-2</v>
      </c>
      <c r="M66" s="13">
        <v>-5.7589772487083302E-3</v>
      </c>
      <c r="N66" s="13">
        <v>2.0452289977808791E-2</v>
      </c>
      <c r="O66" s="13">
        <v>8.260476453765575E-2</v>
      </c>
      <c r="P66" s="13">
        <v>3.7727897922558595E-2</v>
      </c>
      <c r="Q66" s="13">
        <v>-3.2367384887748263E-2</v>
      </c>
      <c r="R66" s="13">
        <v>7.1480861582886579E-3</v>
      </c>
      <c r="S66" s="13">
        <v>3.8522178747604441E-2</v>
      </c>
      <c r="T66" s="13">
        <v>-0.11151060103350297</v>
      </c>
      <c r="U66" s="13">
        <v>-6.7712881602293828E-2</v>
      </c>
      <c r="V66" s="13">
        <v>-5.7589772487083302E-3</v>
      </c>
      <c r="W66" s="145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272</v>
      </c>
      <c r="C67" s="46"/>
      <c r="D67" s="44">
        <v>0.17</v>
      </c>
      <c r="E67" s="44">
        <v>0.64</v>
      </c>
      <c r="F67" s="44">
        <v>1.1200000000000001</v>
      </c>
      <c r="G67" s="44">
        <v>0.36</v>
      </c>
      <c r="H67" s="44">
        <v>1.32</v>
      </c>
      <c r="I67" s="44">
        <v>0.06</v>
      </c>
      <c r="J67" s="44">
        <v>0.18</v>
      </c>
      <c r="K67" s="44">
        <v>0.47</v>
      </c>
      <c r="L67" s="44">
        <v>1.87</v>
      </c>
      <c r="M67" s="44">
        <v>0</v>
      </c>
      <c r="N67" s="44">
        <v>0.67</v>
      </c>
      <c r="O67" s="44">
        <v>2.27</v>
      </c>
      <c r="P67" s="44">
        <v>1.1200000000000001</v>
      </c>
      <c r="Q67" s="44">
        <v>0.68</v>
      </c>
      <c r="R67" s="44">
        <v>0.33</v>
      </c>
      <c r="S67" s="44">
        <v>1.1399999999999999</v>
      </c>
      <c r="T67" s="44">
        <v>2.72</v>
      </c>
      <c r="U67" s="44">
        <v>1.59</v>
      </c>
      <c r="V67" s="44">
        <v>0</v>
      </c>
      <c r="W67" s="145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BM68" s="53"/>
    </row>
    <row r="69" spans="1:65" ht="15">
      <c r="B69" s="8" t="s">
        <v>474</v>
      </c>
      <c r="BM69" s="27" t="s">
        <v>66</v>
      </c>
    </row>
    <row r="70" spans="1:65" ht="15">
      <c r="A70" s="24" t="s">
        <v>130</v>
      </c>
      <c r="B70" s="18" t="s">
        <v>117</v>
      </c>
      <c r="C70" s="15" t="s">
        <v>118</v>
      </c>
      <c r="D70" s="16" t="s">
        <v>240</v>
      </c>
      <c r="E70" s="17" t="s">
        <v>240</v>
      </c>
      <c r="F70" s="17" t="s">
        <v>240</v>
      </c>
      <c r="G70" s="17" t="s">
        <v>240</v>
      </c>
      <c r="H70" s="17" t="s">
        <v>240</v>
      </c>
      <c r="I70" s="17" t="s">
        <v>240</v>
      </c>
      <c r="J70" s="17" t="s">
        <v>240</v>
      </c>
      <c r="K70" s="17" t="s">
        <v>240</v>
      </c>
      <c r="L70" s="17" t="s">
        <v>240</v>
      </c>
      <c r="M70" s="17" t="s">
        <v>240</v>
      </c>
      <c r="N70" s="17" t="s">
        <v>240</v>
      </c>
      <c r="O70" s="17" t="s">
        <v>240</v>
      </c>
      <c r="P70" s="17" t="s">
        <v>240</v>
      </c>
      <c r="Q70" s="17" t="s">
        <v>240</v>
      </c>
      <c r="R70" s="17" t="s">
        <v>240</v>
      </c>
      <c r="S70" s="17" t="s">
        <v>240</v>
      </c>
      <c r="T70" s="17" t="s">
        <v>240</v>
      </c>
      <c r="U70" s="17" t="s">
        <v>240</v>
      </c>
      <c r="V70" s="17" t="s">
        <v>240</v>
      </c>
      <c r="W70" s="145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241</v>
      </c>
      <c r="C71" s="9" t="s">
        <v>241</v>
      </c>
      <c r="D71" s="143" t="s">
        <v>243</v>
      </c>
      <c r="E71" s="144" t="s">
        <v>244</v>
      </c>
      <c r="F71" s="144" t="s">
        <v>245</v>
      </c>
      <c r="G71" s="144" t="s">
        <v>246</v>
      </c>
      <c r="H71" s="144" t="s">
        <v>247</v>
      </c>
      <c r="I71" s="144" t="s">
        <v>248</v>
      </c>
      <c r="J71" s="144" t="s">
        <v>249</v>
      </c>
      <c r="K71" s="144" t="s">
        <v>250</v>
      </c>
      <c r="L71" s="144" t="s">
        <v>251</v>
      </c>
      <c r="M71" s="144" t="s">
        <v>252</v>
      </c>
      <c r="N71" s="144" t="s">
        <v>253</v>
      </c>
      <c r="O71" s="144" t="s">
        <v>254</v>
      </c>
      <c r="P71" s="144" t="s">
        <v>255</v>
      </c>
      <c r="Q71" s="144" t="s">
        <v>256</v>
      </c>
      <c r="R71" s="144" t="s">
        <v>257</v>
      </c>
      <c r="S71" s="144" t="s">
        <v>258</v>
      </c>
      <c r="T71" s="144" t="s">
        <v>259</v>
      </c>
      <c r="U71" s="144" t="s">
        <v>260</v>
      </c>
      <c r="V71" s="144" t="s">
        <v>261</v>
      </c>
      <c r="W71" s="145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262</v>
      </c>
      <c r="E72" s="11" t="s">
        <v>263</v>
      </c>
      <c r="F72" s="11" t="s">
        <v>262</v>
      </c>
      <c r="G72" s="11" t="s">
        <v>263</v>
      </c>
      <c r="H72" s="11" t="s">
        <v>262</v>
      </c>
      <c r="I72" s="11" t="s">
        <v>262</v>
      </c>
      <c r="J72" s="11" t="s">
        <v>262</v>
      </c>
      <c r="K72" s="11" t="s">
        <v>263</v>
      </c>
      <c r="L72" s="11" t="s">
        <v>263</v>
      </c>
      <c r="M72" s="11" t="s">
        <v>263</v>
      </c>
      <c r="N72" s="11" t="s">
        <v>264</v>
      </c>
      <c r="O72" s="11" t="s">
        <v>262</v>
      </c>
      <c r="P72" s="11" t="s">
        <v>263</v>
      </c>
      <c r="Q72" s="11" t="s">
        <v>263</v>
      </c>
      <c r="R72" s="11" t="s">
        <v>263</v>
      </c>
      <c r="S72" s="11" t="s">
        <v>263</v>
      </c>
      <c r="T72" s="11" t="s">
        <v>263</v>
      </c>
      <c r="U72" s="11" t="s">
        <v>263</v>
      </c>
      <c r="V72" s="11" t="s">
        <v>264</v>
      </c>
      <c r="W72" s="145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0</v>
      </c>
    </row>
    <row r="73" spans="1:65">
      <c r="A73" s="29"/>
      <c r="B73" s="19"/>
      <c r="C73" s="9"/>
      <c r="D73" s="25" t="s">
        <v>121</v>
      </c>
      <c r="E73" s="25" t="s">
        <v>121</v>
      </c>
      <c r="F73" s="25" t="s">
        <v>122</v>
      </c>
      <c r="G73" s="25" t="s">
        <v>121</v>
      </c>
      <c r="H73" s="25" t="s">
        <v>266</v>
      </c>
      <c r="I73" s="25" t="s">
        <v>121</v>
      </c>
      <c r="J73" s="25" t="s">
        <v>267</v>
      </c>
      <c r="K73" s="25" t="s">
        <v>121</v>
      </c>
      <c r="L73" s="25" t="s">
        <v>121</v>
      </c>
      <c r="M73" s="25" t="s">
        <v>121</v>
      </c>
      <c r="N73" s="25" t="s">
        <v>266</v>
      </c>
      <c r="O73" s="25" t="s">
        <v>121</v>
      </c>
      <c r="P73" s="25" t="s">
        <v>121</v>
      </c>
      <c r="Q73" s="25" t="s">
        <v>121</v>
      </c>
      <c r="R73" s="25" t="s">
        <v>121</v>
      </c>
      <c r="S73" s="25" t="s">
        <v>121</v>
      </c>
      <c r="T73" s="25" t="s">
        <v>121</v>
      </c>
      <c r="U73" s="25" t="s">
        <v>266</v>
      </c>
      <c r="V73" s="25" t="s">
        <v>121</v>
      </c>
      <c r="W73" s="145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0</v>
      </c>
    </row>
    <row r="74" spans="1:65">
      <c r="A74" s="29"/>
      <c r="B74" s="18">
        <v>1</v>
      </c>
      <c r="C74" s="14">
        <v>1</v>
      </c>
      <c r="D74" s="205">
        <v>1740</v>
      </c>
      <c r="E74" s="205">
        <v>1830</v>
      </c>
      <c r="F74" s="205">
        <v>1768.1</v>
      </c>
      <c r="G74" s="205">
        <v>1810</v>
      </c>
      <c r="H74" s="205">
        <v>1800.0000000000002</v>
      </c>
      <c r="I74" s="205">
        <v>1892.4</v>
      </c>
      <c r="J74" s="205">
        <v>1754</v>
      </c>
      <c r="K74" s="205">
        <v>1740</v>
      </c>
      <c r="L74" s="205">
        <v>1692</v>
      </c>
      <c r="M74" s="205">
        <v>1685</v>
      </c>
      <c r="N74" s="205">
        <v>1780</v>
      </c>
      <c r="O74" s="205">
        <v>1870</v>
      </c>
      <c r="P74" s="205">
        <v>1804.9999999999998</v>
      </c>
      <c r="Q74" s="205">
        <v>1770</v>
      </c>
      <c r="R74" s="205">
        <v>1850</v>
      </c>
      <c r="S74" s="205">
        <v>1740</v>
      </c>
      <c r="T74" s="205">
        <v>1615.5008197447003</v>
      </c>
      <c r="U74" s="205">
        <v>1620</v>
      </c>
      <c r="V74" s="205">
        <v>1786</v>
      </c>
      <c r="W74" s="207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9">
        <v>1</v>
      </c>
    </row>
    <row r="75" spans="1:65">
      <c r="A75" s="29"/>
      <c r="B75" s="19">
        <v>1</v>
      </c>
      <c r="C75" s="9">
        <v>2</v>
      </c>
      <c r="D75" s="211">
        <v>1750</v>
      </c>
      <c r="E75" s="211">
        <v>1835</v>
      </c>
      <c r="F75" s="211">
        <v>1782.6</v>
      </c>
      <c r="G75" s="211">
        <v>1845</v>
      </c>
      <c r="H75" s="211">
        <v>1830</v>
      </c>
      <c r="I75" s="211">
        <v>1874</v>
      </c>
      <c r="J75" s="211">
        <v>1747</v>
      </c>
      <c r="K75" s="211">
        <v>1690</v>
      </c>
      <c r="L75" s="211">
        <v>1746</v>
      </c>
      <c r="M75" s="211">
        <v>1735.0000000000002</v>
      </c>
      <c r="N75" s="211">
        <v>1800.0000000000002</v>
      </c>
      <c r="O75" s="211">
        <v>1830</v>
      </c>
      <c r="P75" s="211">
        <v>1830</v>
      </c>
      <c r="Q75" s="211">
        <v>1760</v>
      </c>
      <c r="R75" s="211">
        <v>1820</v>
      </c>
      <c r="S75" s="211">
        <v>1720</v>
      </c>
      <c r="T75" s="211">
        <v>1637.0042619602539</v>
      </c>
      <c r="U75" s="211">
        <v>1670</v>
      </c>
      <c r="V75" s="211">
        <v>1770</v>
      </c>
      <c r="W75" s="207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9" t="e">
        <v>#N/A</v>
      </c>
    </row>
    <row r="76" spans="1:65">
      <c r="A76" s="29"/>
      <c r="B76" s="19">
        <v>1</v>
      </c>
      <c r="C76" s="9">
        <v>3</v>
      </c>
      <c r="D76" s="211">
        <v>1820</v>
      </c>
      <c r="E76" s="211">
        <v>1795</v>
      </c>
      <c r="F76" s="211">
        <v>1768.1</v>
      </c>
      <c r="G76" s="211">
        <v>1810</v>
      </c>
      <c r="H76" s="211">
        <v>1830</v>
      </c>
      <c r="I76" s="211">
        <v>1885.7</v>
      </c>
      <c r="J76" s="211">
        <v>1755</v>
      </c>
      <c r="K76" s="211">
        <v>1649.9999999999998</v>
      </c>
      <c r="L76" s="211">
        <v>1804</v>
      </c>
      <c r="M76" s="211">
        <v>1735.0000000000002</v>
      </c>
      <c r="N76" s="211">
        <v>1890</v>
      </c>
      <c r="O76" s="211">
        <v>1840</v>
      </c>
      <c r="P76" s="211">
        <v>1825</v>
      </c>
      <c r="Q76" s="211">
        <v>1790</v>
      </c>
      <c r="R76" s="211">
        <v>1860</v>
      </c>
      <c r="S76" s="211">
        <v>1720</v>
      </c>
      <c r="T76" s="211">
        <v>1632.7460389441533</v>
      </c>
      <c r="U76" s="211">
        <v>1780</v>
      </c>
      <c r="V76" s="211">
        <v>1742</v>
      </c>
      <c r="W76" s="207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9">
        <v>16</v>
      </c>
    </row>
    <row r="77" spans="1:65">
      <c r="A77" s="29"/>
      <c r="B77" s="19">
        <v>1</v>
      </c>
      <c r="C77" s="9">
        <v>4</v>
      </c>
      <c r="D77" s="211">
        <v>1760</v>
      </c>
      <c r="E77" s="211">
        <v>1580.0000000000002</v>
      </c>
      <c r="F77" s="211">
        <v>1766.2</v>
      </c>
      <c r="G77" s="211">
        <v>1795</v>
      </c>
      <c r="H77" s="211">
        <v>1830</v>
      </c>
      <c r="I77" s="211">
        <v>1882.8</v>
      </c>
      <c r="J77" s="211">
        <v>1737</v>
      </c>
      <c r="K77" s="211">
        <v>1615</v>
      </c>
      <c r="L77" s="211">
        <v>1716</v>
      </c>
      <c r="M77" s="211">
        <v>1735.0000000000002</v>
      </c>
      <c r="N77" s="211">
        <v>1840.0000000000002</v>
      </c>
      <c r="O77" s="211">
        <v>1850</v>
      </c>
      <c r="P77" s="211">
        <v>1825</v>
      </c>
      <c r="Q77" s="211">
        <v>1770</v>
      </c>
      <c r="R77" s="211">
        <v>1840</v>
      </c>
      <c r="S77" s="211">
        <v>1740</v>
      </c>
      <c r="T77" s="211">
        <v>1613.0015701173679</v>
      </c>
      <c r="U77" s="211">
        <v>1740</v>
      </c>
      <c r="V77" s="211">
        <v>1741</v>
      </c>
      <c r="W77" s="207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9">
        <v>1766.1813693408992</v>
      </c>
    </row>
    <row r="78" spans="1:65">
      <c r="A78" s="29"/>
      <c r="B78" s="19">
        <v>1</v>
      </c>
      <c r="C78" s="9">
        <v>5</v>
      </c>
      <c r="D78" s="211">
        <v>1740</v>
      </c>
      <c r="E78" s="211">
        <v>1635</v>
      </c>
      <c r="F78" s="211">
        <v>1750</v>
      </c>
      <c r="G78" s="211">
        <v>1825</v>
      </c>
      <c r="H78" s="211">
        <v>1800.0000000000002</v>
      </c>
      <c r="I78" s="211">
        <v>1881.1</v>
      </c>
      <c r="J78" s="211">
        <v>1768</v>
      </c>
      <c r="K78" s="211">
        <v>1725</v>
      </c>
      <c r="L78" s="211">
        <v>1829</v>
      </c>
      <c r="M78" s="211">
        <v>1615</v>
      </c>
      <c r="N78" s="211">
        <v>1750</v>
      </c>
      <c r="O78" s="211">
        <v>1880</v>
      </c>
      <c r="P78" s="211">
        <v>1830</v>
      </c>
      <c r="Q78" s="211">
        <v>1770</v>
      </c>
      <c r="R78" s="211">
        <v>1810</v>
      </c>
      <c r="S78" s="211">
        <v>1720</v>
      </c>
      <c r="T78" s="211">
        <v>1602.7799249212787</v>
      </c>
      <c r="U78" s="211">
        <v>1570</v>
      </c>
      <c r="V78" s="211">
        <v>1738</v>
      </c>
      <c r="W78" s="207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9</v>
      </c>
    </row>
    <row r="79" spans="1:65">
      <c r="A79" s="29"/>
      <c r="B79" s="19">
        <v>1</v>
      </c>
      <c r="C79" s="9">
        <v>6</v>
      </c>
      <c r="D79" s="211">
        <v>1700</v>
      </c>
      <c r="E79" s="211">
        <v>1710</v>
      </c>
      <c r="F79" s="211">
        <v>1781</v>
      </c>
      <c r="G79" s="211">
        <v>1775</v>
      </c>
      <c r="H79" s="211">
        <v>1820.0000000000002</v>
      </c>
      <c r="I79" s="211">
        <v>1882.7</v>
      </c>
      <c r="J79" s="211">
        <v>1756</v>
      </c>
      <c r="K79" s="211">
        <v>1680</v>
      </c>
      <c r="L79" s="211">
        <v>1824</v>
      </c>
      <c r="M79" s="211">
        <v>1760</v>
      </c>
      <c r="N79" s="211">
        <v>1760</v>
      </c>
      <c r="O79" s="211">
        <v>1900</v>
      </c>
      <c r="P79" s="211">
        <v>1820.0000000000002</v>
      </c>
      <c r="Q79" s="211">
        <v>1770</v>
      </c>
      <c r="R79" s="211">
        <v>1820</v>
      </c>
      <c r="S79" s="211">
        <v>1730</v>
      </c>
      <c r="T79" s="211">
        <v>1624.9434891747869</v>
      </c>
      <c r="U79" s="211">
        <v>1730</v>
      </c>
      <c r="V79" s="211">
        <v>1734</v>
      </c>
      <c r="W79" s="207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12"/>
    </row>
    <row r="80" spans="1:65">
      <c r="A80" s="29"/>
      <c r="B80" s="20" t="s">
        <v>268</v>
      </c>
      <c r="C80" s="12"/>
      <c r="D80" s="213">
        <v>1751.6666666666667</v>
      </c>
      <c r="E80" s="213">
        <v>1730.8333333333333</v>
      </c>
      <c r="F80" s="213">
        <v>1769.3333333333333</v>
      </c>
      <c r="G80" s="213">
        <v>1810</v>
      </c>
      <c r="H80" s="213">
        <v>1818.3333333333333</v>
      </c>
      <c r="I80" s="213">
        <v>1883.1166666666668</v>
      </c>
      <c r="J80" s="213">
        <v>1752.8333333333333</v>
      </c>
      <c r="K80" s="213">
        <v>1683.3333333333333</v>
      </c>
      <c r="L80" s="213">
        <v>1768.5</v>
      </c>
      <c r="M80" s="213">
        <v>1710.8333333333333</v>
      </c>
      <c r="N80" s="213">
        <v>1803.3333333333333</v>
      </c>
      <c r="O80" s="213">
        <v>1861.6666666666667</v>
      </c>
      <c r="P80" s="213">
        <v>1822.5</v>
      </c>
      <c r="Q80" s="213">
        <v>1771.6666666666667</v>
      </c>
      <c r="R80" s="213">
        <v>1833.3333333333333</v>
      </c>
      <c r="S80" s="213">
        <v>1728.3333333333333</v>
      </c>
      <c r="T80" s="213">
        <v>1620.9960174770902</v>
      </c>
      <c r="U80" s="213">
        <v>1685</v>
      </c>
      <c r="V80" s="213">
        <v>1751.8333333333333</v>
      </c>
      <c r="W80" s="207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12"/>
    </row>
    <row r="81" spans="1:65">
      <c r="A81" s="29"/>
      <c r="B81" s="3" t="s">
        <v>269</v>
      </c>
      <c r="C81" s="28"/>
      <c r="D81" s="211">
        <v>1745</v>
      </c>
      <c r="E81" s="211">
        <v>1752.5</v>
      </c>
      <c r="F81" s="211">
        <v>1768.1</v>
      </c>
      <c r="G81" s="211">
        <v>1810</v>
      </c>
      <c r="H81" s="211">
        <v>1825</v>
      </c>
      <c r="I81" s="211">
        <v>1882.75</v>
      </c>
      <c r="J81" s="211">
        <v>1754.5</v>
      </c>
      <c r="K81" s="211">
        <v>1685</v>
      </c>
      <c r="L81" s="211">
        <v>1775</v>
      </c>
      <c r="M81" s="211">
        <v>1735.0000000000002</v>
      </c>
      <c r="N81" s="211">
        <v>1790</v>
      </c>
      <c r="O81" s="211">
        <v>1860</v>
      </c>
      <c r="P81" s="211">
        <v>1825</v>
      </c>
      <c r="Q81" s="211">
        <v>1770</v>
      </c>
      <c r="R81" s="211">
        <v>1830</v>
      </c>
      <c r="S81" s="211">
        <v>1725</v>
      </c>
      <c r="T81" s="211">
        <v>1620.2221544597437</v>
      </c>
      <c r="U81" s="211">
        <v>1700</v>
      </c>
      <c r="V81" s="211">
        <v>1741.5</v>
      </c>
      <c r="W81" s="207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12"/>
    </row>
    <row r="82" spans="1:65">
      <c r="A82" s="29"/>
      <c r="B82" s="3" t="s">
        <v>270</v>
      </c>
      <c r="C82" s="28"/>
      <c r="D82" s="211">
        <v>39.200340134578767</v>
      </c>
      <c r="E82" s="211">
        <v>106.93066289267384</v>
      </c>
      <c r="F82" s="211">
        <v>11.82161861449887</v>
      </c>
      <c r="G82" s="211">
        <v>24.083189157584592</v>
      </c>
      <c r="H82" s="211">
        <v>14.719601443879636</v>
      </c>
      <c r="I82" s="211">
        <v>6.0051366900901701</v>
      </c>
      <c r="J82" s="211">
        <v>10.303721010715822</v>
      </c>
      <c r="K82" s="211">
        <v>46.439925351648334</v>
      </c>
      <c r="L82" s="211">
        <v>58.507264506213239</v>
      </c>
      <c r="M82" s="211">
        <v>52.954382884390917</v>
      </c>
      <c r="N82" s="211">
        <v>53.16640543300506</v>
      </c>
      <c r="O82" s="211">
        <v>26.394443859772206</v>
      </c>
      <c r="P82" s="211">
        <v>9.3541434669349268</v>
      </c>
      <c r="Q82" s="211">
        <v>9.8319208025017524</v>
      </c>
      <c r="R82" s="211">
        <v>19.663841605003501</v>
      </c>
      <c r="S82" s="211">
        <v>9.8319208025017506</v>
      </c>
      <c r="T82" s="211">
        <v>12.929376190834759</v>
      </c>
      <c r="U82" s="211">
        <v>79.686887252546143</v>
      </c>
      <c r="V82" s="211">
        <v>21.075261959621443</v>
      </c>
      <c r="W82" s="207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12"/>
    </row>
    <row r="83" spans="1:65">
      <c r="A83" s="29"/>
      <c r="B83" s="3" t="s">
        <v>86</v>
      </c>
      <c r="C83" s="28"/>
      <c r="D83" s="13">
        <v>2.2378881142480742E-2</v>
      </c>
      <c r="E83" s="13">
        <v>6.1779872639002698E-2</v>
      </c>
      <c r="F83" s="13">
        <v>6.6813971069134542E-3</v>
      </c>
      <c r="G83" s="13">
        <v>1.3305629368831265E-2</v>
      </c>
      <c r="H83" s="13">
        <v>8.0951062019503049E-3</v>
      </c>
      <c r="I83" s="13">
        <v>3.1889350226611043E-3</v>
      </c>
      <c r="J83" s="13">
        <v>5.8783232922216353E-3</v>
      </c>
      <c r="K83" s="13">
        <v>2.7588074466325746E-2</v>
      </c>
      <c r="L83" s="13">
        <v>3.3082988129043395E-2</v>
      </c>
      <c r="M83" s="13">
        <v>3.0952391359605019E-2</v>
      </c>
      <c r="N83" s="13">
        <v>2.9482295064512973E-2</v>
      </c>
      <c r="O83" s="13">
        <v>1.4177857041954631E-2</v>
      </c>
      <c r="P83" s="13">
        <v>5.1325890079203986E-3</v>
      </c>
      <c r="Q83" s="13">
        <v>5.5495319675456737E-3</v>
      </c>
      <c r="R83" s="13">
        <v>1.0725731784547365E-2</v>
      </c>
      <c r="S83" s="13">
        <v>5.6886716311485537E-3</v>
      </c>
      <c r="T83" s="13">
        <v>7.9761924467636712E-3</v>
      </c>
      <c r="U83" s="13">
        <v>4.7291921218128273E-2</v>
      </c>
      <c r="V83" s="13">
        <v>1.2030403554155519E-2</v>
      </c>
      <c r="W83" s="145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271</v>
      </c>
      <c r="C84" s="28"/>
      <c r="D84" s="13">
        <v>-8.2181269297665338E-3</v>
      </c>
      <c r="E84" s="13">
        <v>-2.0013819996729465E-2</v>
      </c>
      <c r="F84" s="13">
        <v>1.7846207910177103E-3</v>
      </c>
      <c r="G84" s="13">
        <v>2.4809813657729274E-2</v>
      </c>
      <c r="H84" s="13">
        <v>2.9528090884514357E-2</v>
      </c>
      <c r="I84" s="13">
        <v>6.6207978045542015E-2</v>
      </c>
      <c r="J84" s="13">
        <v>-7.5575681180167775E-3</v>
      </c>
      <c r="K84" s="13">
        <v>-4.6908000189404664E-2</v>
      </c>
      <c r="L84" s="13">
        <v>1.312793068339424E-3</v>
      </c>
      <c r="M84" s="13">
        <v>-3.1337685341013777E-2</v>
      </c>
      <c r="N84" s="13">
        <v>2.1035191876301207E-2</v>
      </c>
      <c r="O84" s="13">
        <v>5.4063132463797015E-2</v>
      </c>
      <c r="P84" s="13">
        <v>3.1887229497906899E-2</v>
      </c>
      <c r="Q84" s="13">
        <v>3.105738414517667E-3</v>
      </c>
      <c r="R84" s="13">
        <v>3.8020989892727508E-2</v>
      </c>
      <c r="S84" s="13">
        <v>-2.142930316476499E-2</v>
      </c>
      <c r="T84" s="13">
        <v>-8.2202968723415482E-2</v>
      </c>
      <c r="U84" s="13">
        <v>-4.5964344744047647E-2</v>
      </c>
      <c r="V84" s="13">
        <v>-8.1237613852309654E-3</v>
      </c>
      <c r="W84" s="145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272</v>
      </c>
      <c r="C85" s="46"/>
      <c r="D85" s="44">
        <v>0.27</v>
      </c>
      <c r="E85" s="44">
        <v>0.61</v>
      </c>
      <c r="F85" s="44">
        <v>0.01</v>
      </c>
      <c r="G85" s="44">
        <v>0.67</v>
      </c>
      <c r="H85" s="44">
        <v>0.81</v>
      </c>
      <c r="I85" s="44">
        <v>1.86</v>
      </c>
      <c r="J85" s="44">
        <v>0.25</v>
      </c>
      <c r="K85" s="44">
        <v>1.38</v>
      </c>
      <c r="L85" s="44">
        <v>0</v>
      </c>
      <c r="M85" s="44">
        <v>0.94</v>
      </c>
      <c r="N85" s="44">
        <v>0.56999999999999995</v>
      </c>
      <c r="O85" s="44">
        <v>1.51</v>
      </c>
      <c r="P85" s="44">
        <v>0.88</v>
      </c>
      <c r="Q85" s="44">
        <v>0.05</v>
      </c>
      <c r="R85" s="44">
        <v>1.05</v>
      </c>
      <c r="S85" s="44">
        <v>0.65</v>
      </c>
      <c r="T85" s="44">
        <v>2.4</v>
      </c>
      <c r="U85" s="44">
        <v>1.36</v>
      </c>
      <c r="V85" s="44">
        <v>0.27</v>
      </c>
      <c r="W85" s="145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BM86" s="53"/>
    </row>
    <row r="87" spans="1:65" ht="15">
      <c r="B87" s="8" t="s">
        <v>475</v>
      </c>
      <c r="BM87" s="27" t="s">
        <v>274</v>
      </c>
    </row>
    <row r="88" spans="1:65" ht="15">
      <c r="A88" s="24" t="s">
        <v>214</v>
      </c>
      <c r="B88" s="18" t="s">
        <v>117</v>
      </c>
      <c r="C88" s="15" t="s">
        <v>118</v>
      </c>
      <c r="D88" s="16" t="s">
        <v>240</v>
      </c>
      <c r="E88" s="14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 t="s">
        <v>241</v>
      </c>
      <c r="C89" s="9" t="s">
        <v>241</v>
      </c>
      <c r="D89" s="143" t="s">
        <v>248</v>
      </c>
      <c r="E89" s="14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 t="s">
        <v>82</v>
      </c>
    </row>
    <row r="90" spans="1:65">
      <c r="A90" s="29"/>
      <c r="B90" s="19"/>
      <c r="C90" s="9"/>
      <c r="D90" s="10" t="s">
        <v>263</v>
      </c>
      <c r="E90" s="14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0</v>
      </c>
    </row>
    <row r="91" spans="1:65">
      <c r="A91" s="29"/>
      <c r="B91" s="19"/>
      <c r="C91" s="9"/>
      <c r="D91" s="25" t="s">
        <v>121</v>
      </c>
      <c r="E91" s="14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0</v>
      </c>
    </row>
    <row r="92" spans="1:65">
      <c r="A92" s="29"/>
      <c r="B92" s="18">
        <v>1</v>
      </c>
      <c r="C92" s="14">
        <v>1</v>
      </c>
      <c r="D92" s="205">
        <v>234.65600000000001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9">
        <v>1</v>
      </c>
    </row>
    <row r="93" spans="1:65">
      <c r="A93" s="29"/>
      <c r="B93" s="19">
        <v>1</v>
      </c>
      <c r="C93" s="9">
        <v>2</v>
      </c>
      <c r="D93" s="211">
        <v>260.77600000000001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9">
        <v>1</v>
      </c>
    </row>
    <row r="94" spans="1:65">
      <c r="A94" s="29"/>
      <c r="B94" s="19">
        <v>1</v>
      </c>
      <c r="C94" s="9">
        <v>3</v>
      </c>
      <c r="D94" s="211">
        <v>263.70600000000002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9">
        <v>16</v>
      </c>
    </row>
    <row r="95" spans="1:65">
      <c r="A95" s="29"/>
      <c r="B95" s="19">
        <v>1</v>
      </c>
      <c r="C95" s="9">
        <v>4</v>
      </c>
      <c r="D95" s="211">
        <v>260.536</v>
      </c>
      <c r="E95" s="207"/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  <c r="BI95" s="208"/>
      <c r="BJ95" s="208"/>
      <c r="BK95" s="208"/>
      <c r="BL95" s="208"/>
      <c r="BM95" s="209">
        <v>257.167666666667</v>
      </c>
    </row>
    <row r="96" spans="1:65">
      <c r="A96" s="29"/>
      <c r="B96" s="19">
        <v>1</v>
      </c>
      <c r="C96" s="9">
        <v>5</v>
      </c>
      <c r="D96" s="211">
        <v>261.596</v>
      </c>
      <c r="E96" s="207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  <c r="BI96" s="208"/>
      <c r="BJ96" s="208"/>
      <c r="BK96" s="208"/>
      <c r="BL96" s="208"/>
      <c r="BM96" s="209">
        <v>7</v>
      </c>
    </row>
    <row r="97" spans="1:65">
      <c r="A97" s="29"/>
      <c r="B97" s="19">
        <v>1</v>
      </c>
      <c r="C97" s="9">
        <v>6</v>
      </c>
      <c r="D97" s="211">
        <v>261.73599999999999</v>
      </c>
      <c r="E97" s="207"/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  <c r="BI97" s="208"/>
      <c r="BJ97" s="208"/>
      <c r="BK97" s="208"/>
      <c r="BL97" s="208"/>
      <c r="BM97" s="212"/>
    </row>
    <row r="98" spans="1:65">
      <c r="A98" s="29"/>
      <c r="B98" s="20" t="s">
        <v>268</v>
      </c>
      <c r="C98" s="12"/>
      <c r="D98" s="213">
        <v>257.16766666666666</v>
      </c>
      <c r="E98" s="207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  <c r="BI98" s="208"/>
      <c r="BJ98" s="208"/>
      <c r="BK98" s="208"/>
      <c r="BL98" s="208"/>
      <c r="BM98" s="212"/>
    </row>
    <row r="99" spans="1:65">
      <c r="A99" s="29"/>
      <c r="B99" s="3" t="s">
        <v>269</v>
      </c>
      <c r="C99" s="28"/>
      <c r="D99" s="211">
        <v>261.18600000000004</v>
      </c>
      <c r="E99" s="207"/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208"/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  <c r="BI99" s="208"/>
      <c r="BJ99" s="208"/>
      <c r="BK99" s="208"/>
      <c r="BL99" s="208"/>
      <c r="BM99" s="212"/>
    </row>
    <row r="100" spans="1:65">
      <c r="A100" s="29"/>
      <c r="B100" s="3" t="s">
        <v>270</v>
      </c>
      <c r="C100" s="28"/>
      <c r="D100" s="211">
        <v>11.084858892501369</v>
      </c>
      <c r="E100" s="207"/>
      <c r="F100" s="208"/>
      <c r="G100" s="208"/>
      <c r="H100" s="208"/>
      <c r="I100" s="208"/>
      <c r="J100" s="208"/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  <c r="BI100" s="208"/>
      <c r="BJ100" s="208"/>
      <c r="BK100" s="208"/>
      <c r="BL100" s="208"/>
      <c r="BM100" s="212"/>
    </row>
    <row r="101" spans="1:65">
      <c r="A101" s="29"/>
      <c r="B101" s="3" t="s">
        <v>86</v>
      </c>
      <c r="C101" s="28"/>
      <c r="D101" s="13">
        <v>4.3103625880267615E-2</v>
      </c>
      <c r="E101" s="14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3" t="s">
        <v>271</v>
      </c>
      <c r="C102" s="28"/>
      <c r="D102" s="13">
        <v>-1.3322676295501878E-15</v>
      </c>
      <c r="E102" s="14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45" t="s">
        <v>272</v>
      </c>
      <c r="C103" s="46"/>
      <c r="D103" s="44" t="s">
        <v>273</v>
      </c>
      <c r="E103" s="14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B104" s="30"/>
      <c r="C104" s="20"/>
      <c r="D104" s="20"/>
      <c r="BM104" s="53"/>
    </row>
    <row r="105" spans="1:65" ht="15">
      <c r="B105" s="8" t="s">
        <v>476</v>
      </c>
      <c r="BM105" s="27" t="s">
        <v>274</v>
      </c>
    </row>
    <row r="106" spans="1:65" ht="15">
      <c r="A106" s="24" t="s">
        <v>112</v>
      </c>
      <c r="B106" s="18" t="s">
        <v>117</v>
      </c>
      <c r="C106" s="15" t="s">
        <v>118</v>
      </c>
      <c r="D106" s="16" t="s">
        <v>240</v>
      </c>
      <c r="E106" s="14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</v>
      </c>
    </row>
    <row r="107" spans="1:65">
      <c r="A107" s="29"/>
      <c r="B107" s="19" t="s">
        <v>241</v>
      </c>
      <c r="C107" s="9" t="s">
        <v>241</v>
      </c>
      <c r="D107" s="143" t="s">
        <v>248</v>
      </c>
      <c r="E107" s="14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 t="s">
        <v>82</v>
      </c>
    </row>
    <row r="108" spans="1:65">
      <c r="A108" s="29"/>
      <c r="B108" s="19"/>
      <c r="C108" s="9"/>
      <c r="D108" s="10" t="s">
        <v>263</v>
      </c>
      <c r="E108" s="14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0</v>
      </c>
    </row>
    <row r="109" spans="1:65">
      <c r="A109" s="29"/>
      <c r="B109" s="19"/>
      <c r="C109" s="9"/>
      <c r="D109" s="25" t="s">
        <v>121</v>
      </c>
      <c r="E109" s="14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0</v>
      </c>
    </row>
    <row r="110" spans="1:65">
      <c r="A110" s="29"/>
      <c r="B110" s="18">
        <v>1</v>
      </c>
      <c r="C110" s="14">
        <v>1</v>
      </c>
      <c r="D110" s="205">
        <v>465.642</v>
      </c>
      <c r="E110" s="207"/>
      <c r="F110" s="208"/>
      <c r="G110" s="208"/>
      <c r="H110" s="208"/>
      <c r="I110" s="208"/>
      <c r="J110" s="208"/>
      <c r="K110" s="208"/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/>
      <c r="AH110" s="208"/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  <c r="BI110" s="208"/>
      <c r="BJ110" s="208"/>
      <c r="BK110" s="208"/>
      <c r="BL110" s="208"/>
      <c r="BM110" s="209">
        <v>1</v>
      </c>
    </row>
    <row r="111" spans="1:65">
      <c r="A111" s="29"/>
      <c r="B111" s="19">
        <v>1</v>
      </c>
      <c r="C111" s="9">
        <v>2</v>
      </c>
      <c r="D111" s="211">
        <v>464.11200000000002</v>
      </c>
      <c r="E111" s="207"/>
      <c r="F111" s="208"/>
      <c r="G111" s="208"/>
      <c r="H111" s="208"/>
      <c r="I111" s="208"/>
      <c r="J111" s="208"/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/>
      <c r="AH111" s="208"/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  <c r="BI111" s="208"/>
      <c r="BJ111" s="208"/>
      <c r="BK111" s="208"/>
      <c r="BL111" s="208"/>
      <c r="BM111" s="209">
        <v>1</v>
      </c>
    </row>
    <row r="112" spans="1:65">
      <c r="A112" s="29"/>
      <c r="B112" s="19">
        <v>1</v>
      </c>
      <c r="C112" s="9">
        <v>3</v>
      </c>
      <c r="D112" s="211">
        <v>464.54199999999997</v>
      </c>
      <c r="E112" s="207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/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  <c r="BI112" s="208"/>
      <c r="BJ112" s="208"/>
      <c r="BK112" s="208"/>
      <c r="BL112" s="208"/>
      <c r="BM112" s="209">
        <v>16</v>
      </c>
    </row>
    <row r="113" spans="1:65">
      <c r="A113" s="29"/>
      <c r="B113" s="19">
        <v>1</v>
      </c>
      <c r="C113" s="9">
        <v>4</v>
      </c>
      <c r="D113" s="211">
        <v>464.50200000000001</v>
      </c>
      <c r="E113" s="207"/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/>
      <c r="AH113" s="208"/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  <c r="BI113" s="208"/>
      <c r="BJ113" s="208"/>
      <c r="BK113" s="208"/>
      <c r="BL113" s="208"/>
      <c r="BM113" s="209">
        <v>465.23533333333302</v>
      </c>
    </row>
    <row r="114" spans="1:65">
      <c r="A114" s="29"/>
      <c r="B114" s="19">
        <v>1</v>
      </c>
      <c r="C114" s="9">
        <v>5</v>
      </c>
      <c r="D114" s="211">
        <v>466.67200000000003</v>
      </c>
      <c r="E114" s="207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  <c r="BI114" s="208"/>
      <c r="BJ114" s="208"/>
      <c r="BK114" s="208"/>
      <c r="BL114" s="208"/>
      <c r="BM114" s="209">
        <v>7</v>
      </c>
    </row>
    <row r="115" spans="1:65">
      <c r="A115" s="29"/>
      <c r="B115" s="19">
        <v>1</v>
      </c>
      <c r="C115" s="9">
        <v>6</v>
      </c>
      <c r="D115" s="211">
        <v>465.94200000000001</v>
      </c>
      <c r="E115" s="207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  <c r="BI115" s="208"/>
      <c r="BJ115" s="208"/>
      <c r="BK115" s="208"/>
      <c r="BL115" s="208"/>
      <c r="BM115" s="212"/>
    </row>
    <row r="116" spans="1:65">
      <c r="A116" s="29"/>
      <c r="B116" s="20" t="s">
        <v>268</v>
      </c>
      <c r="C116" s="12"/>
      <c r="D116" s="213">
        <v>465.23533333333336</v>
      </c>
      <c r="E116" s="207"/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  <c r="BI116" s="208"/>
      <c r="BJ116" s="208"/>
      <c r="BK116" s="208"/>
      <c r="BL116" s="208"/>
      <c r="BM116" s="212"/>
    </row>
    <row r="117" spans="1:65">
      <c r="A117" s="29"/>
      <c r="B117" s="3" t="s">
        <v>269</v>
      </c>
      <c r="C117" s="28"/>
      <c r="D117" s="211">
        <v>465.09199999999998</v>
      </c>
      <c r="E117" s="207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  <c r="BI117" s="208"/>
      <c r="BJ117" s="208"/>
      <c r="BK117" s="208"/>
      <c r="BL117" s="208"/>
      <c r="BM117" s="212"/>
    </row>
    <row r="118" spans="1:65">
      <c r="A118" s="29"/>
      <c r="B118" s="3" t="s">
        <v>270</v>
      </c>
      <c r="C118" s="28"/>
      <c r="D118" s="211">
        <v>1.0009129166249564</v>
      </c>
      <c r="E118" s="207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12"/>
    </row>
    <row r="119" spans="1:65">
      <c r="A119" s="29"/>
      <c r="B119" s="3" t="s">
        <v>86</v>
      </c>
      <c r="C119" s="28"/>
      <c r="D119" s="13">
        <v>2.1514120809646652E-3</v>
      </c>
      <c r="E119" s="14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3" t="s">
        <v>271</v>
      </c>
      <c r="C120" s="28"/>
      <c r="D120" s="13">
        <v>6.6613381477509392E-16</v>
      </c>
      <c r="E120" s="14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45" t="s">
        <v>272</v>
      </c>
      <c r="C121" s="46"/>
      <c r="D121" s="44" t="s">
        <v>273</v>
      </c>
      <c r="E121" s="14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B122" s="30"/>
      <c r="C122" s="20"/>
      <c r="D122" s="20"/>
      <c r="BM122" s="53"/>
    </row>
    <row r="123" spans="1:65">
      <c r="BM123" s="53"/>
    </row>
    <row r="124" spans="1:65">
      <c r="BM124" s="53"/>
    </row>
    <row r="125" spans="1:65">
      <c r="BM125" s="53"/>
    </row>
    <row r="126" spans="1:65">
      <c r="BM126" s="53"/>
    </row>
    <row r="127" spans="1:65">
      <c r="BM127" s="53"/>
    </row>
    <row r="128" spans="1:65">
      <c r="BM128" s="53"/>
    </row>
    <row r="129" spans="65:65">
      <c r="BM129" s="53"/>
    </row>
    <row r="130" spans="65:65">
      <c r="BM130" s="53"/>
    </row>
    <row r="131" spans="65:65">
      <c r="BM131" s="53"/>
    </row>
    <row r="132" spans="65:65">
      <c r="BM132" s="53"/>
    </row>
    <row r="133" spans="65:65">
      <c r="BM133" s="53"/>
    </row>
    <row r="134" spans="65:65">
      <c r="BM134" s="53"/>
    </row>
    <row r="135" spans="65:65">
      <c r="BM135" s="53"/>
    </row>
    <row r="136" spans="65:65">
      <c r="BM136" s="53"/>
    </row>
    <row r="137" spans="65:65">
      <c r="BM137" s="53"/>
    </row>
    <row r="138" spans="65:65">
      <c r="BM138" s="53"/>
    </row>
    <row r="139" spans="65:65">
      <c r="BM139" s="53"/>
    </row>
    <row r="140" spans="65:65">
      <c r="BM140" s="53"/>
    </row>
    <row r="141" spans="65:65">
      <c r="BM141" s="53"/>
    </row>
    <row r="142" spans="65:65">
      <c r="BM142" s="53"/>
    </row>
    <row r="143" spans="65:65">
      <c r="BM143" s="53"/>
    </row>
    <row r="144" spans="65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4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</sheetData>
  <dataConsolidate/>
  <conditionalFormatting sqref="B6:C25 E6:W25 B38:D43 B56:V61 B74:V79 B92:D97 B110:D115">
    <cfRule type="expression" dxfId="20" priority="18">
      <formula>AND($B6&lt;&gt;$B5,NOT(ISBLANK(INDIRECT(Anlyt_LabRefThisCol))))</formula>
    </cfRule>
  </conditionalFormatting>
  <conditionalFormatting sqref="C2:W31 C34:D49 C52:V67 C70:V85 C88:D103 C106:D121">
    <cfRule type="expression" dxfId="19" priority="16" stopIfTrue="1">
      <formula>AND(ISBLANK(INDIRECT(Anlyt_LabRefLastCol)),ISBLANK(INDIRECT(Anlyt_LabRefThisCol)))</formula>
    </cfRule>
    <cfRule type="expression" dxfId="18" priority="1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DECC-EB07-4F9D-9C39-8C543A550C07}">
  <sheetPr codeName="Sheet12"/>
  <dimension ref="A1:BN2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477</v>
      </c>
      <c r="BM1" s="27" t="s">
        <v>66</v>
      </c>
    </row>
    <row r="2" spans="1:66" ht="15">
      <c r="A2" s="24" t="s">
        <v>98</v>
      </c>
      <c r="B2" s="18" t="s">
        <v>117</v>
      </c>
      <c r="C2" s="15" t="s">
        <v>118</v>
      </c>
      <c r="D2" s="14" t="s">
        <v>240</v>
      </c>
      <c r="E2" s="16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4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2" t="s">
        <v>242</v>
      </c>
      <c r="E3" s="143" t="s">
        <v>243</v>
      </c>
      <c r="F3" s="144" t="s">
        <v>245</v>
      </c>
      <c r="G3" s="144" t="s">
        <v>249</v>
      </c>
      <c r="H3" s="144" t="s">
        <v>259</v>
      </c>
      <c r="I3" s="144" t="s">
        <v>275</v>
      </c>
      <c r="J3" s="14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119</v>
      </c>
      <c r="E4" s="10" t="s">
        <v>276</v>
      </c>
      <c r="F4" s="11" t="s">
        <v>277</v>
      </c>
      <c r="G4" s="11" t="s">
        <v>278</v>
      </c>
      <c r="H4" s="11" t="s">
        <v>278</v>
      </c>
      <c r="I4" s="11" t="s">
        <v>279</v>
      </c>
      <c r="J4" s="14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265</v>
      </c>
      <c r="E5" s="25" t="s">
        <v>280</v>
      </c>
      <c r="F5" s="25" t="s">
        <v>122</v>
      </c>
      <c r="G5" s="25" t="s">
        <v>280</v>
      </c>
      <c r="H5" s="25" t="s">
        <v>281</v>
      </c>
      <c r="I5" s="25" t="s">
        <v>282</v>
      </c>
      <c r="J5" s="14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04">
        <v>239.01208529437699</v>
      </c>
      <c r="E6" s="205">
        <v>174</v>
      </c>
      <c r="F6" s="205">
        <v>194</v>
      </c>
      <c r="G6" s="205">
        <v>202</v>
      </c>
      <c r="H6" s="205">
        <v>175.01804289894699</v>
      </c>
      <c r="I6" s="205">
        <v>200.00000000000003</v>
      </c>
      <c r="J6" s="207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29"/>
      <c r="B7" s="19">
        <v>1</v>
      </c>
      <c r="C7" s="9">
        <v>2</v>
      </c>
      <c r="D7" s="210">
        <v>195.96228070892573</v>
      </c>
      <c r="E7" s="211">
        <v>165</v>
      </c>
      <c r="F7" s="211">
        <v>198</v>
      </c>
      <c r="G7" s="211">
        <v>203</v>
      </c>
      <c r="H7" s="211">
        <v>173.51651334475503</v>
      </c>
      <c r="I7" s="211">
        <v>200.00000000000003</v>
      </c>
      <c r="J7" s="207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 t="e">
        <v>#N/A</v>
      </c>
    </row>
    <row r="8" spans="1:66">
      <c r="A8" s="29"/>
      <c r="B8" s="19">
        <v>1</v>
      </c>
      <c r="C8" s="9">
        <v>3</v>
      </c>
      <c r="D8" s="210">
        <v>239.32615209207066</v>
      </c>
      <c r="E8" s="211">
        <v>157</v>
      </c>
      <c r="F8" s="211">
        <v>199</v>
      </c>
      <c r="G8" s="211">
        <v>213</v>
      </c>
      <c r="H8" s="211">
        <v>179.85286367144948</v>
      </c>
      <c r="I8" s="211">
        <v>210</v>
      </c>
      <c r="J8" s="207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29"/>
      <c r="B9" s="19">
        <v>1</v>
      </c>
      <c r="C9" s="9">
        <v>4</v>
      </c>
      <c r="D9" s="210">
        <v>199.36300704855822</v>
      </c>
      <c r="E9" s="211">
        <v>157</v>
      </c>
      <c r="F9" s="211">
        <v>198</v>
      </c>
      <c r="G9" s="211">
        <v>210</v>
      </c>
      <c r="H9" s="211">
        <v>179.82434340898968</v>
      </c>
      <c r="I9" s="211">
        <v>200.00000000000003</v>
      </c>
      <c r="J9" s="207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189.88920847218895</v>
      </c>
      <c r="BN9" s="27"/>
    </row>
    <row r="10" spans="1:66">
      <c r="A10" s="29"/>
      <c r="B10" s="19">
        <v>1</v>
      </c>
      <c r="C10" s="9">
        <v>5</v>
      </c>
      <c r="D10" s="210">
        <v>239.77573066509245</v>
      </c>
      <c r="E10" s="211">
        <v>174</v>
      </c>
      <c r="F10" s="211">
        <v>200</v>
      </c>
      <c r="G10" s="211">
        <v>214</v>
      </c>
      <c r="H10" s="211">
        <v>187.49847176986151</v>
      </c>
      <c r="I10" s="211">
        <v>190</v>
      </c>
      <c r="J10" s="207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11</v>
      </c>
    </row>
    <row r="11" spans="1:66">
      <c r="A11" s="29"/>
      <c r="B11" s="19">
        <v>1</v>
      </c>
      <c r="C11" s="9">
        <v>6</v>
      </c>
      <c r="D11" s="210">
        <v>243.46360548957978</v>
      </c>
      <c r="E11" s="211">
        <v>165</v>
      </c>
      <c r="F11" s="211">
        <v>197</v>
      </c>
      <c r="G11" s="211">
        <v>213</v>
      </c>
      <c r="H11" s="211">
        <v>177.96601907166635</v>
      </c>
      <c r="I11" s="211">
        <v>190</v>
      </c>
      <c r="J11" s="207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12"/>
    </row>
    <row r="12" spans="1:66">
      <c r="A12" s="29"/>
      <c r="B12" s="19"/>
      <c r="C12" s="9">
        <v>7</v>
      </c>
      <c r="D12" s="210">
        <v>211.0741170771087</v>
      </c>
      <c r="E12" s="211"/>
      <c r="F12" s="211"/>
      <c r="G12" s="211"/>
      <c r="H12" s="211"/>
      <c r="I12" s="211"/>
      <c r="J12" s="207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12"/>
    </row>
    <row r="13" spans="1:66">
      <c r="A13" s="29"/>
      <c r="B13" s="19"/>
      <c r="C13" s="9">
        <v>8</v>
      </c>
      <c r="D13" s="210">
        <v>217.97709439430503</v>
      </c>
      <c r="E13" s="211"/>
      <c r="F13" s="211"/>
      <c r="G13" s="211"/>
      <c r="H13" s="211"/>
      <c r="I13" s="211"/>
      <c r="J13" s="207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12"/>
    </row>
    <row r="14" spans="1:66">
      <c r="A14" s="29"/>
      <c r="B14" s="19"/>
      <c r="C14" s="9">
        <v>9</v>
      </c>
      <c r="D14" s="210">
        <v>215.78050541368043</v>
      </c>
      <c r="E14" s="211"/>
      <c r="F14" s="211"/>
      <c r="G14" s="211"/>
      <c r="H14" s="211"/>
      <c r="I14" s="211"/>
      <c r="J14" s="207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12"/>
    </row>
    <row r="15" spans="1:66">
      <c r="A15" s="29"/>
      <c r="B15" s="19"/>
      <c r="C15" s="9">
        <v>10</v>
      </c>
      <c r="D15" s="210">
        <v>229.65554563440958</v>
      </c>
      <c r="E15" s="211"/>
      <c r="F15" s="211"/>
      <c r="G15" s="211"/>
      <c r="H15" s="211"/>
      <c r="I15" s="211"/>
      <c r="J15" s="207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12"/>
    </row>
    <row r="16" spans="1:66">
      <c r="A16" s="29"/>
      <c r="B16" s="19"/>
      <c r="C16" s="9">
        <v>11</v>
      </c>
      <c r="D16" s="210">
        <v>261.02828987179771</v>
      </c>
      <c r="E16" s="211"/>
      <c r="F16" s="211"/>
      <c r="G16" s="211"/>
      <c r="H16" s="211"/>
      <c r="I16" s="211"/>
      <c r="J16" s="207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12"/>
    </row>
    <row r="17" spans="1:65">
      <c r="A17" s="29"/>
      <c r="B17" s="19"/>
      <c r="C17" s="9">
        <v>12</v>
      </c>
      <c r="D17" s="210">
        <v>222.55497865785796</v>
      </c>
      <c r="E17" s="211"/>
      <c r="F17" s="211"/>
      <c r="G17" s="211"/>
      <c r="H17" s="211"/>
      <c r="I17" s="211"/>
      <c r="J17" s="207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12"/>
    </row>
    <row r="18" spans="1:65">
      <c r="A18" s="29"/>
      <c r="B18" s="19"/>
      <c r="C18" s="9">
        <v>13</v>
      </c>
      <c r="D18" s="210">
        <v>248.5774026705914</v>
      </c>
      <c r="E18" s="211"/>
      <c r="F18" s="211"/>
      <c r="G18" s="211"/>
      <c r="H18" s="211"/>
      <c r="I18" s="211"/>
      <c r="J18" s="207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12"/>
    </row>
    <row r="19" spans="1:65">
      <c r="A19" s="29"/>
      <c r="B19" s="19"/>
      <c r="C19" s="9">
        <v>14</v>
      </c>
      <c r="D19" s="210">
        <v>569.64390429006301</v>
      </c>
      <c r="E19" s="211"/>
      <c r="F19" s="211"/>
      <c r="G19" s="211"/>
      <c r="H19" s="211"/>
      <c r="I19" s="211"/>
      <c r="J19" s="207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12"/>
    </row>
    <row r="20" spans="1:65">
      <c r="A20" s="29"/>
      <c r="B20" s="19"/>
      <c r="C20" s="9">
        <v>15</v>
      </c>
      <c r="D20" s="210">
        <v>214.9532737342538</v>
      </c>
      <c r="E20" s="211"/>
      <c r="F20" s="211"/>
      <c r="G20" s="211"/>
      <c r="H20" s="211"/>
      <c r="I20" s="211"/>
      <c r="J20" s="207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12"/>
    </row>
    <row r="21" spans="1:65">
      <c r="A21" s="29"/>
      <c r="B21" s="19"/>
      <c r="C21" s="9">
        <v>16</v>
      </c>
      <c r="D21" s="210">
        <v>267.28162088885648</v>
      </c>
      <c r="E21" s="211"/>
      <c r="F21" s="211"/>
      <c r="G21" s="211"/>
      <c r="H21" s="211"/>
      <c r="I21" s="211"/>
      <c r="J21" s="207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12"/>
    </row>
    <row r="22" spans="1:65">
      <c r="A22" s="29"/>
      <c r="B22" s="19"/>
      <c r="C22" s="9">
        <v>17</v>
      </c>
      <c r="D22" s="210">
        <v>245.64686665021881</v>
      </c>
      <c r="E22" s="211"/>
      <c r="F22" s="211"/>
      <c r="G22" s="211"/>
      <c r="H22" s="211"/>
      <c r="I22" s="211"/>
      <c r="J22" s="207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12"/>
    </row>
    <row r="23" spans="1:65">
      <c r="A23" s="29"/>
      <c r="B23" s="19"/>
      <c r="C23" s="9">
        <v>18</v>
      </c>
      <c r="D23" s="210">
        <v>223.41483250835705</v>
      </c>
      <c r="E23" s="211"/>
      <c r="F23" s="211"/>
      <c r="G23" s="211"/>
      <c r="H23" s="211"/>
      <c r="I23" s="211"/>
      <c r="J23" s="207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12"/>
    </row>
    <row r="24" spans="1:65">
      <c r="A24" s="29"/>
      <c r="B24" s="19"/>
      <c r="C24" s="9">
        <v>19</v>
      </c>
      <c r="D24" s="210">
        <v>231.04282019714285</v>
      </c>
      <c r="E24" s="211"/>
      <c r="F24" s="211"/>
      <c r="G24" s="211"/>
      <c r="H24" s="211"/>
      <c r="I24" s="211"/>
      <c r="J24" s="207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12"/>
    </row>
    <row r="25" spans="1:65">
      <c r="A25" s="29"/>
      <c r="B25" s="19"/>
      <c r="C25" s="9">
        <v>20</v>
      </c>
      <c r="D25" s="210">
        <v>229.05381438285235</v>
      </c>
      <c r="E25" s="211"/>
      <c r="F25" s="211"/>
      <c r="G25" s="211"/>
      <c r="H25" s="211"/>
      <c r="I25" s="211"/>
      <c r="J25" s="207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12"/>
    </row>
    <row r="26" spans="1:65">
      <c r="A26" s="29"/>
      <c r="B26" s="20" t="s">
        <v>268</v>
      </c>
      <c r="C26" s="12"/>
      <c r="D26" s="213">
        <v>247.22939638350493</v>
      </c>
      <c r="E26" s="213">
        <v>165.33333333333334</v>
      </c>
      <c r="F26" s="213">
        <v>197.66666666666666</v>
      </c>
      <c r="G26" s="213">
        <v>209.16666666666666</v>
      </c>
      <c r="H26" s="213">
        <v>178.94604236094483</v>
      </c>
      <c r="I26" s="213">
        <v>198.33333333333334</v>
      </c>
      <c r="J26" s="207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12"/>
    </row>
    <row r="27" spans="1:65">
      <c r="A27" s="29"/>
      <c r="B27" s="3" t="s">
        <v>269</v>
      </c>
      <c r="C27" s="28"/>
      <c r="D27" s="211">
        <v>230.34918291577623</v>
      </c>
      <c r="E27" s="211">
        <v>165</v>
      </c>
      <c r="F27" s="211">
        <v>198</v>
      </c>
      <c r="G27" s="211">
        <v>211.5</v>
      </c>
      <c r="H27" s="211">
        <v>178.89518124032801</v>
      </c>
      <c r="I27" s="211">
        <v>200.00000000000003</v>
      </c>
      <c r="J27" s="207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12"/>
    </row>
    <row r="28" spans="1:65">
      <c r="A28" s="29"/>
      <c r="B28" s="3" t="s">
        <v>270</v>
      </c>
      <c r="C28" s="28"/>
      <c r="D28" s="214">
        <v>78.115302630007434</v>
      </c>
      <c r="E28" s="214">
        <v>7.6070143069844862</v>
      </c>
      <c r="F28" s="214">
        <v>2.0655911179772892</v>
      </c>
      <c r="G28" s="214">
        <v>5.3447793842839451</v>
      </c>
      <c r="H28" s="214">
        <v>4.9113582067146258</v>
      </c>
      <c r="I28" s="214">
        <v>7.5277265270908131</v>
      </c>
      <c r="J28" s="215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7"/>
    </row>
    <row r="29" spans="1:65">
      <c r="A29" s="29"/>
      <c r="B29" s="3" t="s">
        <v>86</v>
      </c>
      <c r="C29" s="28"/>
      <c r="D29" s="13">
        <v>0.31596284168745908</v>
      </c>
      <c r="E29" s="13">
        <v>4.601016717934165E-2</v>
      </c>
      <c r="F29" s="13">
        <v>1.0449870748620351E-2</v>
      </c>
      <c r="G29" s="13">
        <v>2.5552730124066669E-2</v>
      </c>
      <c r="H29" s="13">
        <v>2.7446028657108403E-2</v>
      </c>
      <c r="I29" s="13">
        <v>3.7954923666004101E-2</v>
      </c>
      <c r="J29" s="14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271</v>
      </c>
      <c r="C30" s="28"/>
      <c r="D30" s="13">
        <v>0.30196654340003737</v>
      </c>
      <c r="E30" s="13">
        <v>-0.12931685447755215</v>
      </c>
      <c r="F30" s="13">
        <v>4.0957873578249204E-2</v>
      </c>
      <c r="G30" s="13">
        <v>0.10151950365995166</v>
      </c>
      <c r="H30" s="13">
        <v>-5.7629215474068629E-2</v>
      </c>
      <c r="I30" s="13">
        <v>4.4468692713420355E-2</v>
      </c>
      <c r="J30" s="14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272</v>
      </c>
      <c r="C31" s="46"/>
      <c r="D31" s="44" t="s">
        <v>273</v>
      </c>
      <c r="E31" s="44">
        <v>1.9</v>
      </c>
      <c r="F31" s="44">
        <v>0</v>
      </c>
      <c r="G31" s="44">
        <v>0.67</v>
      </c>
      <c r="H31" s="44">
        <v>1.1000000000000001</v>
      </c>
      <c r="I31" s="44">
        <v>0.04</v>
      </c>
      <c r="J31" s="14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BM32" s="53"/>
    </row>
    <row r="33" spans="1:65" ht="15">
      <c r="B33" s="8" t="s">
        <v>478</v>
      </c>
      <c r="BM33" s="27" t="s">
        <v>66</v>
      </c>
    </row>
    <row r="34" spans="1:65" ht="15">
      <c r="A34" s="24" t="s">
        <v>213</v>
      </c>
      <c r="B34" s="18" t="s">
        <v>117</v>
      </c>
      <c r="C34" s="15" t="s">
        <v>118</v>
      </c>
      <c r="D34" s="16" t="s">
        <v>240</v>
      </c>
      <c r="E34" s="17" t="s">
        <v>240</v>
      </c>
      <c r="F34" s="17" t="s">
        <v>240</v>
      </c>
      <c r="G34" s="17" t="s">
        <v>240</v>
      </c>
      <c r="H34" s="17" t="s">
        <v>240</v>
      </c>
      <c r="I34" s="17" t="s">
        <v>240</v>
      </c>
      <c r="J34" s="14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241</v>
      </c>
      <c r="C35" s="9" t="s">
        <v>241</v>
      </c>
      <c r="D35" s="143" t="s">
        <v>243</v>
      </c>
      <c r="E35" s="144" t="s">
        <v>245</v>
      </c>
      <c r="F35" s="144" t="s">
        <v>249</v>
      </c>
      <c r="G35" s="144" t="s">
        <v>252</v>
      </c>
      <c r="H35" s="144" t="s">
        <v>259</v>
      </c>
      <c r="I35" s="144" t="s">
        <v>275</v>
      </c>
      <c r="J35" s="14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276</v>
      </c>
      <c r="E36" s="11" t="s">
        <v>277</v>
      </c>
      <c r="F36" s="11" t="s">
        <v>278</v>
      </c>
      <c r="G36" s="11" t="s">
        <v>277</v>
      </c>
      <c r="H36" s="11" t="s">
        <v>278</v>
      </c>
      <c r="I36" s="11" t="s">
        <v>279</v>
      </c>
      <c r="J36" s="14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280</v>
      </c>
      <c r="E37" s="25" t="s">
        <v>122</v>
      </c>
      <c r="F37" s="25" t="s">
        <v>280</v>
      </c>
      <c r="G37" s="25" t="s">
        <v>121</v>
      </c>
      <c r="H37" s="25" t="s">
        <v>281</v>
      </c>
      <c r="I37" s="25" t="s">
        <v>282</v>
      </c>
      <c r="J37" s="14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18">
        <v>43.6</v>
      </c>
      <c r="E38" s="218">
        <v>50</v>
      </c>
      <c r="F38" s="223">
        <v>89</v>
      </c>
      <c r="G38" s="218">
        <v>48</v>
      </c>
      <c r="H38" s="218">
        <v>58.807838557238568</v>
      </c>
      <c r="I38" s="218">
        <v>50.000000000000007</v>
      </c>
      <c r="J38" s="215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9">
        <v>1</v>
      </c>
    </row>
    <row r="39" spans="1:65">
      <c r="A39" s="29"/>
      <c r="B39" s="19">
        <v>1</v>
      </c>
      <c r="C39" s="9">
        <v>2</v>
      </c>
      <c r="D39" s="214">
        <v>43.3</v>
      </c>
      <c r="E39" s="214">
        <v>49</v>
      </c>
      <c r="F39" s="224">
        <v>89</v>
      </c>
      <c r="G39" s="214">
        <v>50</v>
      </c>
      <c r="H39" s="214">
        <v>64.55952928001544</v>
      </c>
      <c r="I39" s="214">
        <v>50.000000000000007</v>
      </c>
      <c r="J39" s="215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9">
        <v>1</v>
      </c>
    </row>
    <row r="40" spans="1:65">
      <c r="A40" s="29"/>
      <c r="B40" s="19">
        <v>1</v>
      </c>
      <c r="C40" s="9">
        <v>3</v>
      </c>
      <c r="D40" s="214">
        <v>47.6</v>
      </c>
      <c r="E40" s="214">
        <v>50</v>
      </c>
      <c r="F40" s="224">
        <v>89</v>
      </c>
      <c r="G40" s="214">
        <v>49</v>
      </c>
      <c r="H40" s="214">
        <v>64.980732890468801</v>
      </c>
      <c r="I40" s="214">
        <v>50.000000000000007</v>
      </c>
      <c r="J40" s="215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  <c r="AM40" s="216"/>
      <c r="AN40" s="216"/>
      <c r="AO40" s="216"/>
      <c r="AP40" s="216"/>
      <c r="AQ40" s="216"/>
      <c r="AR40" s="216"/>
      <c r="AS40" s="216"/>
      <c r="AT40" s="216"/>
      <c r="AU40" s="216"/>
      <c r="AV40" s="216"/>
      <c r="AW40" s="216"/>
      <c r="AX40" s="216"/>
      <c r="AY40" s="216"/>
      <c r="AZ40" s="216"/>
      <c r="BA40" s="216"/>
      <c r="BB40" s="216"/>
      <c r="BC40" s="216"/>
      <c r="BD40" s="216"/>
      <c r="BE40" s="216"/>
      <c r="BF40" s="216"/>
      <c r="BG40" s="216"/>
      <c r="BH40" s="216"/>
      <c r="BI40" s="216"/>
      <c r="BJ40" s="216"/>
      <c r="BK40" s="216"/>
      <c r="BL40" s="216"/>
      <c r="BM40" s="219">
        <v>16</v>
      </c>
    </row>
    <row r="41" spans="1:65">
      <c r="A41" s="29"/>
      <c r="B41" s="19">
        <v>1</v>
      </c>
      <c r="C41" s="9">
        <v>4</v>
      </c>
      <c r="D41" s="214">
        <v>46</v>
      </c>
      <c r="E41" s="214">
        <v>52</v>
      </c>
      <c r="F41" s="224">
        <v>89</v>
      </c>
      <c r="G41" s="214">
        <v>47</v>
      </c>
      <c r="H41" s="214">
        <v>62.017842427106707</v>
      </c>
      <c r="I41" s="225">
        <v>40</v>
      </c>
      <c r="J41" s="215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  <c r="AM41" s="216"/>
      <c r="AN41" s="216"/>
      <c r="AO41" s="216"/>
      <c r="AP41" s="216"/>
      <c r="AQ41" s="216"/>
      <c r="AR41" s="216"/>
      <c r="AS41" s="216"/>
      <c r="AT41" s="216"/>
      <c r="AU41" s="216"/>
      <c r="AV41" s="216"/>
      <c r="AW41" s="216"/>
      <c r="AX41" s="216"/>
      <c r="AY41" s="216"/>
      <c r="AZ41" s="216"/>
      <c r="BA41" s="216"/>
      <c r="BB41" s="216"/>
      <c r="BC41" s="216"/>
      <c r="BD41" s="216"/>
      <c r="BE41" s="216"/>
      <c r="BF41" s="216"/>
      <c r="BG41" s="216"/>
      <c r="BH41" s="216"/>
      <c r="BI41" s="216"/>
      <c r="BJ41" s="216"/>
      <c r="BK41" s="216"/>
      <c r="BL41" s="216"/>
      <c r="BM41" s="219">
        <v>51.130644369200084</v>
      </c>
    </row>
    <row r="42" spans="1:65">
      <c r="A42" s="29"/>
      <c r="B42" s="19">
        <v>1</v>
      </c>
      <c r="C42" s="9">
        <v>5</v>
      </c>
      <c r="D42" s="214">
        <v>45.1</v>
      </c>
      <c r="E42" s="214">
        <v>50</v>
      </c>
      <c r="F42" s="224">
        <v>87</v>
      </c>
      <c r="G42" s="214">
        <v>47</v>
      </c>
      <c r="H42" s="214">
        <v>61.849405911922993</v>
      </c>
      <c r="I42" s="214">
        <v>50.000000000000007</v>
      </c>
      <c r="J42" s="215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9">
        <v>12</v>
      </c>
    </row>
    <row r="43" spans="1:65">
      <c r="A43" s="29"/>
      <c r="B43" s="19">
        <v>1</v>
      </c>
      <c r="C43" s="9">
        <v>6</v>
      </c>
      <c r="D43" s="214">
        <v>44.9</v>
      </c>
      <c r="E43" s="214">
        <v>50</v>
      </c>
      <c r="F43" s="224">
        <v>86</v>
      </c>
      <c r="G43" s="214">
        <v>47</v>
      </c>
      <c r="H43" s="214">
        <v>62.203982009250126</v>
      </c>
      <c r="I43" s="214">
        <v>50.000000000000007</v>
      </c>
      <c r="J43" s="215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/>
    </row>
    <row r="44" spans="1:65">
      <c r="A44" s="29"/>
      <c r="B44" s="20" t="s">
        <v>268</v>
      </c>
      <c r="C44" s="12"/>
      <c r="D44" s="220">
        <v>45.083333333333336</v>
      </c>
      <c r="E44" s="220">
        <v>50.166666666666664</v>
      </c>
      <c r="F44" s="220">
        <v>88.166666666666671</v>
      </c>
      <c r="G44" s="220">
        <v>48</v>
      </c>
      <c r="H44" s="220">
        <v>62.403221846000434</v>
      </c>
      <c r="I44" s="220">
        <v>48.333333333333343</v>
      </c>
      <c r="J44" s="215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/>
    </row>
    <row r="45" spans="1:65">
      <c r="A45" s="29"/>
      <c r="B45" s="3" t="s">
        <v>269</v>
      </c>
      <c r="C45" s="28"/>
      <c r="D45" s="214">
        <v>45</v>
      </c>
      <c r="E45" s="214">
        <v>50</v>
      </c>
      <c r="F45" s="214">
        <v>89</v>
      </c>
      <c r="G45" s="214">
        <v>47.5</v>
      </c>
      <c r="H45" s="214">
        <v>62.110912218178413</v>
      </c>
      <c r="I45" s="214">
        <v>50.000000000000007</v>
      </c>
      <c r="J45" s="215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/>
    </row>
    <row r="46" spans="1:65">
      <c r="A46" s="29"/>
      <c r="B46" s="3" t="s">
        <v>270</v>
      </c>
      <c r="C46" s="28"/>
      <c r="D46" s="214">
        <v>1.5867156855173106</v>
      </c>
      <c r="E46" s="214">
        <v>0.98319208025017502</v>
      </c>
      <c r="F46" s="214">
        <v>1.3291601358251257</v>
      </c>
      <c r="G46" s="214">
        <v>1.2649110640673518</v>
      </c>
      <c r="H46" s="214">
        <v>2.2232827901707015</v>
      </c>
      <c r="I46" s="214">
        <v>4.0824829046386331</v>
      </c>
      <c r="J46" s="215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/>
    </row>
    <row r="47" spans="1:65">
      <c r="A47" s="29"/>
      <c r="B47" s="3" t="s">
        <v>86</v>
      </c>
      <c r="C47" s="28"/>
      <c r="D47" s="13">
        <v>3.5195172322010582E-2</v>
      </c>
      <c r="E47" s="13">
        <v>1.9598513227578239E-2</v>
      </c>
      <c r="F47" s="13">
        <v>1.5075540292912578E-2</v>
      </c>
      <c r="G47" s="13">
        <v>2.6352313834736494E-2</v>
      </c>
      <c r="H47" s="13">
        <v>3.5627692359496289E-2</v>
      </c>
      <c r="I47" s="13">
        <v>8.446516354424756E-2</v>
      </c>
      <c r="J47" s="14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271</v>
      </c>
      <c r="C48" s="28"/>
      <c r="D48" s="13">
        <v>-0.11827175484433183</v>
      </c>
      <c r="E48" s="13">
        <v>-1.8853228126225141E-2</v>
      </c>
      <c r="F48" s="13">
        <v>0.72434100438945825</v>
      </c>
      <c r="G48" s="13">
        <v>-6.122833787492632E-2</v>
      </c>
      <c r="H48" s="13">
        <v>0.22046617279853198</v>
      </c>
      <c r="I48" s="13">
        <v>-5.4709090221279788E-2</v>
      </c>
      <c r="J48" s="14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272</v>
      </c>
      <c r="C49" s="46"/>
      <c r="D49" s="44">
        <v>1.04</v>
      </c>
      <c r="E49" s="44">
        <v>0.23</v>
      </c>
      <c r="F49" s="44">
        <v>9.69</v>
      </c>
      <c r="G49" s="44">
        <v>0.31</v>
      </c>
      <c r="H49" s="44">
        <v>3.27</v>
      </c>
      <c r="I49" s="44">
        <v>0.23</v>
      </c>
      <c r="J49" s="14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E50" s="20"/>
      <c r="F50" s="20"/>
      <c r="G50" s="20"/>
      <c r="H50" s="20"/>
      <c r="I50" s="20"/>
      <c r="BM50" s="53"/>
    </row>
    <row r="51" spans="1:65" ht="15">
      <c r="B51" s="8" t="s">
        <v>479</v>
      </c>
      <c r="BM51" s="27" t="s">
        <v>274</v>
      </c>
    </row>
    <row r="52" spans="1:65" ht="15">
      <c r="A52" s="24" t="s">
        <v>216</v>
      </c>
      <c r="B52" s="18" t="s">
        <v>117</v>
      </c>
      <c r="C52" s="15" t="s">
        <v>118</v>
      </c>
      <c r="D52" s="16" t="s">
        <v>240</v>
      </c>
      <c r="E52" s="17" t="s">
        <v>240</v>
      </c>
      <c r="F52" s="17" t="s">
        <v>240</v>
      </c>
      <c r="G52" s="17" t="s">
        <v>240</v>
      </c>
      <c r="H52" s="17" t="s">
        <v>240</v>
      </c>
      <c r="I52" s="145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241</v>
      </c>
      <c r="C53" s="9" t="s">
        <v>241</v>
      </c>
      <c r="D53" s="143" t="s">
        <v>243</v>
      </c>
      <c r="E53" s="144" t="s">
        <v>245</v>
      </c>
      <c r="F53" s="144" t="s">
        <v>249</v>
      </c>
      <c r="G53" s="144" t="s">
        <v>252</v>
      </c>
      <c r="H53" s="144" t="s">
        <v>275</v>
      </c>
      <c r="I53" s="145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276</v>
      </c>
      <c r="E54" s="11" t="s">
        <v>277</v>
      </c>
      <c r="F54" s="11" t="s">
        <v>278</v>
      </c>
      <c r="G54" s="11" t="s">
        <v>277</v>
      </c>
      <c r="H54" s="11" t="s">
        <v>279</v>
      </c>
      <c r="I54" s="145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280</v>
      </c>
      <c r="E55" s="25" t="s">
        <v>122</v>
      </c>
      <c r="F55" s="25" t="s">
        <v>280</v>
      </c>
      <c r="G55" s="25" t="s">
        <v>121</v>
      </c>
      <c r="H55" s="25" t="s">
        <v>282</v>
      </c>
      <c r="I55" s="145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18">
        <v>27</v>
      </c>
      <c r="E56" s="218">
        <v>26</v>
      </c>
      <c r="F56" s="223">
        <v>139</v>
      </c>
      <c r="G56" s="218">
        <v>41</v>
      </c>
      <c r="H56" s="218">
        <v>50.000000000000007</v>
      </c>
      <c r="I56" s="215"/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216"/>
      <c r="Z56" s="216"/>
      <c r="AA56" s="216"/>
      <c r="AB56" s="216"/>
      <c r="AC56" s="216"/>
      <c r="AD56" s="216"/>
      <c r="AE56" s="216"/>
      <c r="AF56" s="216"/>
      <c r="AG56" s="216"/>
      <c r="AH56" s="216"/>
      <c r="AI56" s="216"/>
      <c r="AJ56" s="216"/>
      <c r="AK56" s="216"/>
      <c r="AL56" s="216"/>
      <c r="AM56" s="216"/>
      <c r="AN56" s="216"/>
      <c r="AO56" s="216"/>
      <c r="AP56" s="216"/>
      <c r="AQ56" s="216"/>
      <c r="AR56" s="216"/>
      <c r="AS56" s="216"/>
      <c r="AT56" s="216"/>
      <c r="AU56" s="216"/>
      <c r="AV56" s="216"/>
      <c r="AW56" s="216"/>
      <c r="AX56" s="216"/>
      <c r="AY56" s="216"/>
      <c r="AZ56" s="216"/>
      <c r="BA56" s="216"/>
      <c r="BB56" s="216"/>
      <c r="BC56" s="216"/>
      <c r="BD56" s="216"/>
      <c r="BE56" s="216"/>
      <c r="BF56" s="216"/>
      <c r="BG56" s="216"/>
      <c r="BH56" s="216"/>
      <c r="BI56" s="216"/>
      <c r="BJ56" s="216"/>
      <c r="BK56" s="216"/>
      <c r="BL56" s="216"/>
      <c r="BM56" s="219">
        <v>1</v>
      </c>
    </row>
    <row r="57" spans="1:65">
      <c r="A57" s="29"/>
      <c r="B57" s="19">
        <v>1</v>
      </c>
      <c r="C57" s="9">
        <v>2</v>
      </c>
      <c r="D57" s="214">
        <v>25</v>
      </c>
      <c r="E57" s="214">
        <v>28</v>
      </c>
      <c r="F57" s="224">
        <v>137</v>
      </c>
      <c r="G57" s="214">
        <v>40</v>
      </c>
      <c r="H57" s="214">
        <v>40</v>
      </c>
      <c r="I57" s="215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9">
        <v>3</v>
      </c>
    </row>
    <row r="58" spans="1:65">
      <c r="A58" s="29"/>
      <c r="B58" s="19">
        <v>1</v>
      </c>
      <c r="C58" s="9">
        <v>3</v>
      </c>
      <c r="D58" s="214">
        <v>21</v>
      </c>
      <c r="E58" s="214">
        <v>33</v>
      </c>
      <c r="F58" s="224">
        <v>130</v>
      </c>
      <c r="G58" s="214">
        <v>49</v>
      </c>
      <c r="H58" s="214">
        <v>50.000000000000007</v>
      </c>
      <c r="I58" s="215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G58" s="216"/>
      <c r="AH58" s="216"/>
      <c r="AI58" s="216"/>
      <c r="AJ58" s="216"/>
      <c r="AK58" s="216"/>
      <c r="AL58" s="216"/>
      <c r="AM58" s="216"/>
      <c r="AN58" s="216"/>
      <c r="AO58" s="216"/>
      <c r="AP58" s="216"/>
      <c r="AQ58" s="216"/>
      <c r="AR58" s="216"/>
      <c r="AS58" s="216"/>
      <c r="AT58" s="216"/>
      <c r="AU58" s="216"/>
      <c r="AV58" s="216"/>
      <c r="AW58" s="216"/>
      <c r="AX58" s="216"/>
      <c r="AY58" s="216"/>
      <c r="AZ58" s="216"/>
      <c r="BA58" s="216"/>
      <c r="BB58" s="216"/>
      <c r="BC58" s="216"/>
      <c r="BD58" s="216"/>
      <c r="BE58" s="216"/>
      <c r="BF58" s="216"/>
      <c r="BG58" s="216"/>
      <c r="BH58" s="216"/>
      <c r="BI58" s="216"/>
      <c r="BJ58" s="216"/>
      <c r="BK58" s="216"/>
      <c r="BL58" s="216"/>
      <c r="BM58" s="219">
        <v>16</v>
      </c>
    </row>
    <row r="59" spans="1:65">
      <c r="A59" s="29"/>
      <c r="B59" s="19">
        <v>1</v>
      </c>
      <c r="C59" s="9">
        <v>4</v>
      </c>
      <c r="D59" s="214">
        <v>33</v>
      </c>
      <c r="E59" s="214">
        <v>31</v>
      </c>
      <c r="F59" s="224">
        <v>137</v>
      </c>
      <c r="G59" s="214">
        <v>46</v>
      </c>
      <c r="H59" s="214">
        <v>50.000000000000007</v>
      </c>
      <c r="I59" s="215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216"/>
      <c r="AE59" s="216"/>
      <c r="AF59" s="216"/>
      <c r="AG59" s="216"/>
      <c r="AH59" s="216"/>
      <c r="AI59" s="216"/>
      <c r="AJ59" s="216"/>
      <c r="AK59" s="216"/>
      <c r="AL59" s="216"/>
      <c r="AM59" s="216"/>
      <c r="AN59" s="216"/>
      <c r="AO59" s="216"/>
      <c r="AP59" s="216"/>
      <c r="AQ59" s="216"/>
      <c r="AR59" s="216"/>
      <c r="AS59" s="216"/>
      <c r="AT59" s="216"/>
      <c r="AU59" s="216"/>
      <c r="AV59" s="216"/>
      <c r="AW59" s="216"/>
      <c r="AX59" s="216"/>
      <c r="AY59" s="216"/>
      <c r="AZ59" s="216"/>
      <c r="BA59" s="216"/>
      <c r="BB59" s="216"/>
      <c r="BC59" s="216"/>
      <c r="BD59" s="216"/>
      <c r="BE59" s="216"/>
      <c r="BF59" s="216"/>
      <c r="BG59" s="216"/>
      <c r="BH59" s="216"/>
      <c r="BI59" s="216"/>
      <c r="BJ59" s="216"/>
      <c r="BK59" s="216"/>
      <c r="BL59" s="216"/>
      <c r="BM59" s="219">
        <v>35.875</v>
      </c>
    </row>
    <row r="60" spans="1:65">
      <c r="A60" s="29"/>
      <c r="B60" s="19">
        <v>1</v>
      </c>
      <c r="C60" s="9">
        <v>5</v>
      </c>
      <c r="D60" s="214">
        <v>28</v>
      </c>
      <c r="E60" s="214">
        <v>29.999999999999996</v>
      </c>
      <c r="F60" s="224">
        <v>135</v>
      </c>
      <c r="G60" s="214">
        <v>39</v>
      </c>
      <c r="H60" s="214">
        <v>40</v>
      </c>
      <c r="I60" s="215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216"/>
      <c r="AE60" s="216"/>
      <c r="AF60" s="216"/>
      <c r="AG60" s="216"/>
      <c r="AH60" s="216"/>
      <c r="AI60" s="216"/>
      <c r="AJ60" s="216"/>
      <c r="AK60" s="216"/>
      <c r="AL60" s="216"/>
      <c r="AM60" s="216"/>
      <c r="AN60" s="216"/>
      <c r="AO60" s="216"/>
      <c r="AP60" s="216"/>
      <c r="AQ60" s="216"/>
      <c r="AR60" s="216"/>
      <c r="AS60" s="216"/>
      <c r="AT60" s="216"/>
      <c r="AU60" s="216"/>
      <c r="AV60" s="216"/>
      <c r="AW60" s="216"/>
      <c r="AX60" s="216"/>
      <c r="AY60" s="216"/>
      <c r="AZ60" s="216"/>
      <c r="BA60" s="216"/>
      <c r="BB60" s="216"/>
      <c r="BC60" s="216"/>
      <c r="BD60" s="216"/>
      <c r="BE60" s="216"/>
      <c r="BF60" s="216"/>
      <c r="BG60" s="216"/>
      <c r="BH60" s="216"/>
      <c r="BI60" s="216"/>
      <c r="BJ60" s="216"/>
      <c r="BK60" s="216"/>
      <c r="BL60" s="216"/>
      <c r="BM60" s="219">
        <v>9</v>
      </c>
    </row>
    <row r="61" spans="1:65">
      <c r="A61" s="29"/>
      <c r="B61" s="19">
        <v>1</v>
      </c>
      <c r="C61" s="9">
        <v>6</v>
      </c>
      <c r="D61" s="214">
        <v>24</v>
      </c>
      <c r="E61" s="214">
        <v>32</v>
      </c>
      <c r="F61" s="224">
        <v>135</v>
      </c>
      <c r="G61" s="214">
        <v>38</v>
      </c>
      <c r="H61" s="214">
        <v>40</v>
      </c>
      <c r="I61" s="215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/>
    </row>
    <row r="62" spans="1:65">
      <c r="A62" s="29"/>
      <c r="B62" s="20" t="s">
        <v>268</v>
      </c>
      <c r="C62" s="12"/>
      <c r="D62" s="220">
        <v>26.333333333333332</v>
      </c>
      <c r="E62" s="220">
        <v>30</v>
      </c>
      <c r="F62" s="220">
        <v>135.5</v>
      </c>
      <c r="G62" s="220">
        <v>42.166666666666664</v>
      </c>
      <c r="H62" s="220">
        <v>45</v>
      </c>
      <c r="I62" s="215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/>
    </row>
    <row r="63" spans="1:65">
      <c r="A63" s="29"/>
      <c r="B63" s="3" t="s">
        <v>269</v>
      </c>
      <c r="C63" s="28"/>
      <c r="D63" s="214">
        <v>26</v>
      </c>
      <c r="E63" s="214">
        <v>30.5</v>
      </c>
      <c r="F63" s="214">
        <v>136</v>
      </c>
      <c r="G63" s="214">
        <v>40.5</v>
      </c>
      <c r="H63" s="214">
        <v>45</v>
      </c>
      <c r="I63" s="215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/>
    </row>
    <row r="64" spans="1:65">
      <c r="A64" s="29"/>
      <c r="B64" s="3" t="s">
        <v>270</v>
      </c>
      <c r="C64" s="28"/>
      <c r="D64" s="214">
        <v>4.0824829046386233</v>
      </c>
      <c r="E64" s="214">
        <v>2.6076809620810595</v>
      </c>
      <c r="F64" s="214">
        <v>3.082207001484488</v>
      </c>
      <c r="G64" s="214">
        <v>4.3550736694878838</v>
      </c>
      <c r="H64" s="214">
        <v>5.4772255750517278</v>
      </c>
      <c r="I64" s="215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/>
    </row>
    <row r="65" spans="1:65">
      <c r="A65" s="29"/>
      <c r="B65" s="3" t="s">
        <v>86</v>
      </c>
      <c r="C65" s="28"/>
      <c r="D65" s="13">
        <v>0.1550309963786819</v>
      </c>
      <c r="E65" s="13">
        <v>8.6922698736035323E-2</v>
      </c>
      <c r="F65" s="13">
        <v>2.2746915140106922E-2</v>
      </c>
      <c r="G65" s="13">
        <v>0.10328237951354666</v>
      </c>
      <c r="H65" s="13">
        <v>0.1217161238900384</v>
      </c>
      <c r="I65" s="14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271</v>
      </c>
      <c r="C66" s="28"/>
      <c r="D66" s="13">
        <v>-0.26596980255516844</v>
      </c>
      <c r="E66" s="13">
        <v>-0.16376306620209058</v>
      </c>
      <c r="F66" s="13">
        <v>2.7770034843205575</v>
      </c>
      <c r="G66" s="13">
        <v>0.17537746806039478</v>
      </c>
      <c r="H66" s="13">
        <v>0.25435540069686402</v>
      </c>
      <c r="I66" s="14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272</v>
      </c>
      <c r="C67" s="46"/>
      <c r="D67" s="44">
        <v>0.88</v>
      </c>
      <c r="E67" s="44">
        <v>0.67</v>
      </c>
      <c r="F67" s="44">
        <v>5.17</v>
      </c>
      <c r="G67" s="44">
        <v>0</v>
      </c>
      <c r="H67" s="44">
        <v>0.16</v>
      </c>
      <c r="I67" s="14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BM68" s="53"/>
    </row>
    <row r="69" spans="1:65" ht="15">
      <c r="B69" s="8" t="s">
        <v>480</v>
      </c>
      <c r="BM69" s="27" t="s">
        <v>66</v>
      </c>
    </row>
    <row r="70" spans="1:65" ht="15">
      <c r="A70" s="24" t="s">
        <v>129</v>
      </c>
      <c r="B70" s="18" t="s">
        <v>117</v>
      </c>
      <c r="C70" s="15" t="s">
        <v>118</v>
      </c>
      <c r="D70" s="16" t="s">
        <v>240</v>
      </c>
      <c r="E70" s="17" t="s">
        <v>240</v>
      </c>
      <c r="F70" s="17" t="s">
        <v>240</v>
      </c>
      <c r="G70" s="17" t="s">
        <v>240</v>
      </c>
      <c r="H70" s="17" t="s">
        <v>240</v>
      </c>
      <c r="I70" s="17" t="s">
        <v>240</v>
      </c>
      <c r="J70" s="14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241</v>
      </c>
      <c r="C71" s="9" t="s">
        <v>241</v>
      </c>
      <c r="D71" s="143" t="s">
        <v>243</v>
      </c>
      <c r="E71" s="144" t="s">
        <v>245</v>
      </c>
      <c r="F71" s="144" t="s">
        <v>249</v>
      </c>
      <c r="G71" s="144" t="s">
        <v>252</v>
      </c>
      <c r="H71" s="144" t="s">
        <v>259</v>
      </c>
      <c r="I71" s="144" t="s">
        <v>275</v>
      </c>
      <c r="J71" s="14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276</v>
      </c>
      <c r="E72" s="11" t="s">
        <v>277</v>
      </c>
      <c r="F72" s="11" t="s">
        <v>278</v>
      </c>
      <c r="G72" s="11" t="s">
        <v>277</v>
      </c>
      <c r="H72" s="11" t="s">
        <v>278</v>
      </c>
      <c r="I72" s="11" t="s">
        <v>279</v>
      </c>
      <c r="J72" s="14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0</v>
      </c>
    </row>
    <row r="73" spans="1:65">
      <c r="A73" s="29"/>
      <c r="B73" s="19"/>
      <c r="C73" s="9"/>
      <c r="D73" s="25" t="s">
        <v>280</v>
      </c>
      <c r="E73" s="25" t="s">
        <v>122</v>
      </c>
      <c r="F73" s="25" t="s">
        <v>280</v>
      </c>
      <c r="G73" s="25" t="s">
        <v>121</v>
      </c>
      <c r="H73" s="25" t="s">
        <v>281</v>
      </c>
      <c r="I73" s="25" t="s">
        <v>282</v>
      </c>
      <c r="J73" s="14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0</v>
      </c>
    </row>
    <row r="74" spans="1:65">
      <c r="A74" s="29"/>
      <c r="B74" s="18">
        <v>1</v>
      </c>
      <c r="C74" s="14">
        <v>1</v>
      </c>
      <c r="D74" s="205">
        <v>794</v>
      </c>
      <c r="E74" s="205">
        <v>840</v>
      </c>
      <c r="F74" s="205">
        <v>839</v>
      </c>
      <c r="G74" s="205">
        <v>815</v>
      </c>
      <c r="H74" s="205">
        <v>869.01657853960057</v>
      </c>
      <c r="I74" s="221">
        <v>770</v>
      </c>
      <c r="J74" s="207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9">
        <v>1</v>
      </c>
    </row>
    <row r="75" spans="1:65">
      <c r="A75" s="29"/>
      <c r="B75" s="19">
        <v>1</v>
      </c>
      <c r="C75" s="9">
        <v>2</v>
      </c>
      <c r="D75" s="211">
        <v>777</v>
      </c>
      <c r="E75" s="211">
        <v>832</v>
      </c>
      <c r="F75" s="211">
        <v>843</v>
      </c>
      <c r="G75" s="211">
        <v>856</v>
      </c>
      <c r="H75" s="211">
        <v>872.72585726682109</v>
      </c>
      <c r="I75" s="222">
        <v>790.00000000000011</v>
      </c>
      <c r="J75" s="207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9" t="e">
        <v>#N/A</v>
      </c>
    </row>
    <row r="76" spans="1:65">
      <c r="A76" s="29"/>
      <c r="B76" s="19">
        <v>1</v>
      </c>
      <c r="C76" s="9">
        <v>3</v>
      </c>
      <c r="D76" s="211">
        <v>854</v>
      </c>
      <c r="E76" s="211">
        <v>823</v>
      </c>
      <c r="F76" s="211">
        <v>841</v>
      </c>
      <c r="G76" s="211">
        <v>857</v>
      </c>
      <c r="H76" s="211">
        <v>885.79596763606844</v>
      </c>
      <c r="I76" s="222">
        <v>770</v>
      </c>
      <c r="J76" s="207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9">
        <v>16</v>
      </c>
    </row>
    <row r="77" spans="1:65">
      <c r="A77" s="29"/>
      <c r="B77" s="19">
        <v>1</v>
      </c>
      <c r="C77" s="9">
        <v>4</v>
      </c>
      <c r="D77" s="211">
        <v>785</v>
      </c>
      <c r="E77" s="211">
        <v>834</v>
      </c>
      <c r="F77" s="211">
        <v>845</v>
      </c>
      <c r="G77" s="211">
        <v>809</v>
      </c>
      <c r="H77" s="211">
        <v>871.79150376734742</v>
      </c>
      <c r="I77" s="222">
        <v>770</v>
      </c>
      <c r="J77" s="207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9">
        <v>834.72241946436463</v>
      </c>
    </row>
    <row r="78" spans="1:65">
      <c r="A78" s="29"/>
      <c r="B78" s="19">
        <v>1</v>
      </c>
      <c r="C78" s="9">
        <v>5</v>
      </c>
      <c r="D78" s="211">
        <v>828</v>
      </c>
      <c r="E78" s="211">
        <v>825</v>
      </c>
      <c r="F78" s="211">
        <v>841</v>
      </c>
      <c r="G78" s="211">
        <v>777</v>
      </c>
      <c r="H78" s="211">
        <v>829.80242605028252</v>
      </c>
      <c r="I78" s="222">
        <v>730</v>
      </c>
      <c r="J78" s="207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13</v>
      </c>
    </row>
    <row r="79" spans="1:65">
      <c r="A79" s="29"/>
      <c r="B79" s="19">
        <v>1</v>
      </c>
      <c r="C79" s="9">
        <v>6</v>
      </c>
      <c r="D79" s="211">
        <v>821</v>
      </c>
      <c r="E79" s="211">
        <v>815</v>
      </c>
      <c r="F79" s="211">
        <v>843</v>
      </c>
      <c r="G79" s="211">
        <v>821</v>
      </c>
      <c r="H79" s="211">
        <v>897.5402506708167</v>
      </c>
      <c r="I79" s="222">
        <v>750</v>
      </c>
      <c r="J79" s="207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12"/>
    </row>
    <row r="80" spans="1:65">
      <c r="A80" s="29"/>
      <c r="B80" s="20" t="s">
        <v>268</v>
      </c>
      <c r="C80" s="12"/>
      <c r="D80" s="213">
        <v>809.83333333333337</v>
      </c>
      <c r="E80" s="213">
        <v>828.16666666666663</v>
      </c>
      <c r="F80" s="213">
        <v>842</v>
      </c>
      <c r="G80" s="213">
        <v>822.5</v>
      </c>
      <c r="H80" s="213">
        <v>871.11209732182294</v>
      </c>
      <c r="I80" s="213">
        <v>763.33333333333337</v>
      </c>
      <c r="J80" s="207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12"/>
    </row>
    <row r="81" spans="1:65">
      <c r="A81" s="29"/>
      <c r="B81" s="3" t="s">
        <v>269</v>
      </c>
      <c r="C81" s="28"/>
      <c r="D81" s="211">
        <v>807.5</v>
      </c>
      <c r="E81" s="211">
        <v>828.5</v>
      </c>
      <c r="F81" s="211">
        <v>842</v>
      </c>
      <c r="G81" s="211">
        <v>818</v>
      </c>
      <c r="H81" s="211">
        <v>872.25868051708426</v>
      </c>
      <c r="I81" s="211">
        <v>770</v>
      </c>
      <c r="J81" s="207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12"/>
    </row>
    <row r="82" spans="1:65">
      <c r="A82" s="29"/>
      <c r="B82" s="3" t="s">
        <v>270</v>
      </c>
      <c r="C82" s="28"/>
      <c r="D82" s="211">
        <v>29.498587536807023</v>
      </c>
      <c r="E82" s="211">
        <v>8.9312186551817589</v>
      </c>
      <c r="F82" s="211">
        <v>2.0976176963403033</v>
      </c>
      <c r="G82" s="211">
        <v>30.40888028191765</v>
      </c>
      <c r="H82" s="211">
        <v>22.926008333991287</v>
      </c>
      <c r="I82" s="211">
        <v>20.655911179772918</v>
      </c>
      <c r="J82" s="207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12"/>
    </row>
    <row r="83" spans="1:65">
      <c r="A83" s="29"/>
      <c r="B83" s="3" t="s">
        <v>86</v>
      </c>
      <c r="C83" s="28"/>
      <c r="D83" s="13">
        <v>3.6425504264425215E-2</v>
      </c>
      <c r="E83" s="13">
        <v>1.0784325202473447E-2</v>
      </c>
      <c r="F83" s="13">
        <v>2.491232418456417E-3</v>
      </c>
      <c r="G83" s="13">
        <v>3.6971283017529055E-2</v>
      </c>
      <c r="H83" s="13">
        <v>2.6318092016487656E-2</v>
      </c>
      <c r="I83" s="13">
        <v>2.7060145650357532E-2</v>
      </c>
      <c r="J83" s="14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271</v>
      </c>
      <c r="C84" s="28"/>
      <c r="D84" s="13">
        <v>-2.9817200964845747E-2</v>
      </c>
      <c r="E84" s="13">
        <v>-7.8538118119610978E-3</v>
      </c>
      <c r="F84" s="13">
        <v>8.7185636397610899E-3</v>
      </c>
      <c r="G84" s="13">
        <v>-1.464249573194365E-2</v>
      </c>
      <c r="H84" s="13">
        <v>4.3594944868989183E-2</v>
      </c>
      <c r="I84" s="13">
        <v>-8.5524342543526144E-2</v>
      </c>
      <c r="J84" s="14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272</v>
      </c>
      <c r="C85" s="46"/>
      <c r="D85" s="44">
        <v>0.65</v>
      </c>
      <c r="E85" s="44">
        <v>0.12</v>
      </c>
      <c r="F85" s="44">
        <v>0.7</v>
      </c>
      <c r="G85" s="44">
        <v>0.12</v>
      </c>
      <c r="H85" s="44">
        <v>1.92</v>
      </c>
      <c r="I85" s="44">
        <v>2.6</v>
      </c>
      <c r="J85" s="14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/>
      <c r="C86" s="20"/>
      <c r="D86" s="20"/>
      <c r="E86" s="20"/>
      <c r="F86" s="20"/>
      <c r="G86" s="20"/>
      <c r="H86" s="20"/>
      <c r="I86" s="20"/>
      <c r="BM86" s="53"/>
    </row>
    <row r="87" spans="1:65" ht="15">
      <c r="B87" s="8" t="s">
        <v>481</v>
      </c>
      <c r="BM87" s="27" t="s">
        <v>66</v>
      </c>
    </row>
    <row r="88" spans="1:65" ht="15">
      <c r="A88" s="24" t="s">
        <v>130</v>
      </c>
      <c r="B88" s="18" t="s">
        <v>117</v>
      </c>
      <c r="C88" s="15" t="s">
        <v>118</v>
      </c>
      <c r="D88" s="16" t="s">
        <v>240</v>
      </c>
      <c r="E88" s="17" t="s">
        <v>240</v>
      </c>
      <c r="F88" s="17" t="s">
        <v>240</v>
      </c>
      <c r="G88" s="17" t="s">
        <v>240</v>
      </c>
      <c r="H88" s="17" t="s">
        <v>240</v>
      </c>
      <c r="I88" s="17" t="s">
        <v>240</v>
      </c>
      <c r="J88" s="14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 t="s">
        <v>241</v>
      </c>
      <c r="C89" s="9" t="s">
        <v>241</v>
      </c>
      <c r="D89" s="143" t="s">
        <v>243</v>
      </c>
      <c r="E89" s="144" t="s">
        <v>245</v>
      </c>
      <c r="F89" s="144" t="s">
        <v>249</v>
      </c>
      <c r="G89" s="144" t="s">
        <v>252</v>
      </c>
      <c r="H89" s="144" t="s">
        <v>259</v>
      </c>
      <c r="I89" s="144" t="s">
        <v>275</v>
      </c>
      <c r="J89" s="14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 t="s">
        <v>82</v>
      </c>
    </row>
    <row r="90" spans="1:65">
      <c r="A90" s="29"/>
      <c r="B90" s="19"/>
      <c r="C90" s="9"/>
      <c r="D90" s="10" t="s">
        <v>276</v>
      </c>
      <c r="E90" s="11" t="s">
        <v>277</v>
      </c>
      <c r="F90" s="11" t="s">
        <v>278</v>
      </c>
      <c r="G90" s="11" t="s">
        <v>277</v>
      </c>
      <c r="H90" s="11" t="s">
        <v>278</v>
      </c>
      <c r="I90" s="11" t="s">
        <v>279</v>
      </c>
      <c r="J90" s="14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0</v>
      </c>
    </row>
    <row r="91" spans="1:65">
      <c r="A91" s="29"/>
      <c r="B91" s="19"/>
      <c r="C91" s="9"/>
      <c r="D91" s="25" t="s">
        <v>280</v>
      </c>
      <c r="E91" s="25" t="s">
        <v>122</v>
      </c>
      <c r="F91" s="25" t="s">
        <v>280</v>
      </c>
      <c r="G91" s="25" t="s">
        <v>121</v>
      </c>
      <c r="H91" s="25" t="s">
        <v>281</v>
      </c>
      <c r="I91" s="25" t="s">
        <v>282</v>
      </c>
      <c r="J91" s="14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0</v>
      </c>
    </row>
    <row r="92" spans="1:65">
      <c r="A92" s="29"/>
      <c r="B92" s="18">
        <v>1</v>
      </c>
      <c r="C92" s="14">
        <v>1</v>
      </c>
      <c r="D92" s="205">
        <v>1610</v>
      </c>
      <c r="E92" s="205">
        <v>1684</v>
      </c>
      <c r="F92" s="205">
        <v>1679</v>
      </c>
      <c r="G92" s="205">
        <v>1600</v>
      </c>
      <c r="H92" s="205">
        <v>1574.9289937465635</v>
      </c>
      <c r="I92" s="205">
        <v>1590</v>
      </c>
      <c r="J92" s="207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9">
        <v>1</v>
      </c>
    </row>
    <row r="93" spans="1:65">
      <c r="A93" s="29"/>
      <c r="B93" s="19">
        <v>1</v>
      </c>
      <c r="C93" s="9">
        <v>2</v>
      </c>
      <c r="D93" s="211">
        <v>1610</v>
      </c>
      <c r="E93" s="211">
        <v>1706</v>
      </c>
      <c r="F93" s="211">
        <v>1663</v>
      </c>
      <c r="G93" s="211">
        <v>1800</v>
      </c>
      <c r="H93" s="211">
        <v>1559.4010186486232</v>
      </c>
      <c r="I93" s="211">
        <v>1610</v>
      </c>
      <c r="J93" s="207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9" t="e">
        <v>#N/A</v>
      </c>
    </row>
    <row r="94" spans="1:65">
      <c r="A94" s="29"/>
      <c r="B94" s="19">
        <v>1</v>
      </c>
      <c r="C94" s="9">
        <v>3</v>
      </c>
      <c r="D94" s="211">
        <v>1790</v>
      </c>
      <c r="E94" s="211">
        <v>1718</v>
      </c>
      <c r="F94" s="211">
        <v>1692</v>
      </c>
      <c r="G94" s="211">
        <v>1825</v>
      </c>
      <c r="H94" s="211">
        <v>1614.4177819492631</v>
      </c>
      <c r="I94" s="211">
        <v>1570</v>
      </c>
      <c r="J94" s="207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9">
        <v>16</v>
      </c>
    </row>
    <row r="95" spans="1:65">
      <c r="A95" s="29"/>
      <c r="B95" s="19">
        <v>1</v>
      </c>
      <c r="C95" s="9">
        <v>4</v>
      </c>
      <c r="D95" s="211">
        <v>1630</v>
      </c>
      <c r="E95" s="211">
        <v>1745</v>
      </c>
      <c r="F95" s="211">
        <v>1654</v>
      </c>
      <c r="G95" s="211">
        <v>1700</v>
      </c>
      <c r="H95" s="211">
        <v>1573.6424740494297</v>
      </c>
      <c r="I95" s="211">
        <v>1560</v>
      </c>
      <c r="J95" s="207"/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  <c r="BI95" s="208"/>
      <c r="BJ95" s="208"/>
      <c r="BK95" s="208"/>
      <c r="BL95" s="208"/>
      <c r="BM95" s="209">
        <v>1659.2895335495953</v>
      </c>
    </row>
    <row r="96" spans="1:65">
      <c r="A96" s="29"/>
      <c r="B96" s="19">
        <v>1</v>
      </c>
      <c r="C96" s="9">
        <v>5</v>
      </c>
      <c r="D96" s="211">
        <v>1730</v>
      </c>
      <c r="E96" s="211">
        <v>1721</v>
      </c>
      <c r="F96" s="211">
        <v>1674</v>
      </c>
      <c r="G96" s="211">
        <v>1770</v>
      </c>
      <c r="H96" s="211">
        <v>1564.80774535203</v>
      </c>
      <c r="I96" s="211">
        <v>1480</v>
      </c>
      <c r="J96" s="207"/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8"/>
      <c r="AT96" s="208"/>
      <c r="AU96" s="208"/>
      <c r="AV96" s="208"/>
      <c r="AW96" s="208"/>
      <c r="AX96" s="208"/>
      <c r="AY96" s="208"/>
      <c r="AZ96" s="208"/>
      <c r="BA96" s="208"/>
      <c r="BB96" s="208"/>
      <c r="BC96" s="208"/>
      <c r="BD96" s="208"/>
      <c r="BE96" s="208"/>
      <c r="BF96" s="208"/>
      <c r="BG96" s="208"/>
      <c r="BH96" s="208"/>
      <c r="BI96" s="208"/>
      <c r="BJ96" s="208"/>
      <c r="BK96" s="208"/>
      <c r="BL96" s="208"/>
      <c r="BM96" s="209">
        <v>14</v>
      </c>
    </row>
    <row r="97" spans="1:65">
      <c r="A97" s="29"/>
      <c r="B97" s="19">
        <v>1</v>
      </c>
      <c r="C97" s="9">
        <v>6</v>
      </c>
      <c r="D97" s="211">
        <v>1710</v>
      </c>
      <c r="E97" s="211">
        <v>1726</v>
      </c>
      <c r="F97" s="211">
        <v>1690</v>
      </c>
      <c r="G97" s="211">
        <v>1750</v>
      </c>
      <c r="H97" s="211">
        <v>1600.2251940395133</v>
      </c>
      <c r="I97" s="211">
        <v>1560</v>
      </c>
      <c r="J97" s="207"/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8"/>
      <c r="AT97" s="208"/>
      <c r="AU97" s="208"/>
      <c r="AV97" s="208"/>
      <c r="AW97" s="208"/>
      <c r="AX97" s="208"/>
      <c r="AY97" s="208"/>
      <c r="AZ97" s="208"/>
      <c r="BA97" s="208"/>
      <c r="BB97" s="208"/>
      <c r="BC97" s="208"/>
      <c r="BD97" s="208"/>
      <c r="BE97" s="208"/>
      <c r="BF97" s="208"/>
      <c r="BG97" s="208"/>
      <c r="BH97" s="208"/>
      <c r="BI97" s="208"/>
      <c r="BJ97" s="208"/>
      <c r="BK97" s="208"/>
      <c r="BL97" s="208"/>
      <c r="BM97" s="212"/>
    </row>
    <row r="98" spans="1:65">
      <c r="A98" s="29"/>
      <c r="B98" s="20" t="s">
        <v>268</v>
      </c>
      <c r="C98" s="12"/>
      <c r="D98" s="213">
        <v>1680</v>
      </c>
      <c r="E98" s="213">
        <v>1716.6666666666667</v>
      </c>
      <c r="F98" s="213">
        <v>1675.3333333333333</v>
      </c>
      <c r="G98" s="213">
        <v>1740.8333333333333</v>
      </c>
      <c r="H98" s="213">
        <v>1581.2372012975704</v>
      </c>
      <c r="I98" s="213">
        <v>1561.6666666666667</v>
      </c>
      <c r="J98" s="207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8"/>
      <c r="AT98" s="208"/>
      <c r="AU98" s="208"/>
      <c r="AV98" s="208"/>
      <c r="AW98" s="208"/>
      <c r="AX98" s="208"/>
      <c r="AY98" s="208"/>
      <c r="AZ98" s="208"/>
      <c r="BA98" s="208"/>
      <c r="BB98" s="208"/>
      <c r="BC98" s="208"/>
      <c r="BD98" s="208"/>
      <c r="BE98" s="208"/>
      <c r="BF98" s="208"/>
      <c r="BG98" s="208"/>
      <c r="BH98" s="208"/>
      <c r="BI98" s="208"/>
      <c r="BJ98" s="208"/>
      <c r="BK98" s="208"/>
      <c r="BL98" s="208"/>
      <c r="BM98" s="212"/>
    </row>
    <row r="99" spans="1:65">
      <c r="A99" s="29"/>
      <c r="B99" s="3" t="s">
        <v>269</v>
      </c>
      <c r="C99" s="28"/>
      <c r="D99" s="211">
        <v>1670</v>
      </c>
      <c r="E99" s="211">
        <v>1719.5</v>
      </c>
      <c r="F99" s="211">
        <v>1676.5</v>
      </c>
      <c r="G99" s="211">
        <v>1760</v>
      </c>
      <c r="H99" s="211">
        <v>1574.2857338979966</v>
      </c>
      <c r="I99" s="211">
        <v>1565</v>
      </c>
      <c r="J99" s="207"/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208"/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8"/>
      <c r="AT99" s="208"/>
      <c r="AU99" s="208"/>
      <c r="AV99" s="208"/>
      <c r="AW99" s="208"/>
      <c r="AX99" s="208"/>
      <c r="AY99" s="208"/>
      <c r="AZ99" s="208"/>
      <c r="BA99" s="208"/>
      <c r="BB99" s="208"/>
      <c r="BC99" s="208"/>
      <c r="BD99" s="208"/>
      <c r="BE99" s="208"/>
      <c r="BF99" s="208"/>
      <c r="BG99" s="208"/>
      <c r="BH99" s="208"/>
      <c r="BI99" s="208"/>
      <c r="BJ99" s="208"/>
      <c r="BK99" s="208"/>
      <c r="BL99" s="208"/>
      <c r="BM99" s="212"/>
    </row>
    <row r="100" spans="1:65">
      <c r="A100" s="29"/>
      <c r="B100" s="3" t="s">
        <v>270</v>
      </c>
      <c r="C100" s="28"/>
      <c r="D100" s="211">
        <v>74.565407529228992</v>
      </c>
      <c r="E100" s="211">
        <v>20.451568806980717</v>
      </c>
      <c r="F100" s="211">
        <v>14.935416521365138</v>
      </c>
      <c r="G100" s="211">
        <v>81.266024060899312</v>
      </c>
      <c r="H100" s="211">
        <v>21.474236007720648</v>
      </c>
      <c r="I100" s="211">
        <v>44.459719597256417</v>
      </c>
      <c r="J100" s="207"/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8"/>
      <c r="AT100" s="208"/>
      <c r="AU100" s="208"/>
      <c r="AV100" s="208"/>
      <c r="AW100" s="208"/>
      <c r="AX100" s="208"/>
      <c r="AY100" s="208"/>
      <c r="AZ100" s="208"/>
      <c r="BA100" s="208"/>
      <c r="BB100" s="208"/>
      <c r="BC100" s="208"/>
      <c r="BD100" s="208"/>
      <c r="BE100" s="208"/>
      <c r="BF100" s="208"/>
      <c r="BG100" s="208"/>
      <c r="BH100" s="208"/>
      <c r="BI100" s="208"/>
      <c r="BJ100" s="208"/>
      <c r="BK100" s="208"/>
      <c r="BL100" s="208"/>
      <c r="BM100" s="212"/>
    </row>
    <row r="101" spans="1:65">
      <c r="A101" s="29"/>
      <c r="B101" s="3" t="s">
        <v>86</v>
      </c>
      <c r="C101" s="28"/>
      <c r="D101" s="13">
        <v>4.4384171148350589E-2</v>
      </c>
      <c r="E101" s="13">
        <v>1.1913535227367407E-2</v>
      </c>
      <c r="F101" s="13">
        <v>8.9148924719648654E-3</v>
      </c>
      <c r="G101" s="13">
        <v>4.6682254127850251E-2</v>
      </c>
      <c r="H101" s="13">
        <v>1.3580654433186111E-2</v>
      </c>
      <c r="I101" s="13">
        <v>2.8469404224497171E-2</v>
      </c>
      <c r="J101" s="14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3" t="s">
        <v>271</v>
      </c>
      <c r="C102" s="28"/>
      <c r="D102" s="13">
        <v>1.2481526600183201E-2</v>
      </c>
      <c r="E102" s="13">
        <v>3.4579337696615697E-2</v>
      </c>
      <c r="F102" s="13">
        <v>9.6690779151826778E-3</v>
      </c>
      <c r="G102" s="13">
        <v>4.9143804101082544E-2</v>
      </c>
      <c r="H102" s="13">
        <v>-4.7039609829306439E-2</v>
      </c>
      <c r="I102" s="13">
        <v>-5.8834136483758237E-2</v>
      </c>
      <c r="J102" s="14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45" t="s">
        <v>272</v>
      </c>
      <c r="C103" s="46"/>
      <c r="D103" s="44">
        <v>0.03</v>
      </c>
      <c r="E103" s="44">
        <v>0.51</v>
      </c>
      <c r="F103" s="44">
        <v>0.03</v>
      </c>
      <c r="G103" s="44">
        <v>0.83</v>
      </c>
      <c r="H103" s="44">
        <v>1.27</v>
      </c>
      <c r="I103" s="44">
        <v>1.53</v>
      </c>
      <c r="J103" s="14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B104" s="30"/>
      <c r="C104" s="20"/>
      <c r="D104" s="20"/>
      <c r="E104" s="20"/>
      <c r="F104" s="20"/>
      <c r="G104" s="20"/>
      <c r="H104" s="20"/>
      <c r="I104" s="20"/>
      <c r="BM104" s="53"/>
    </row>
    <row r="105" spans="1:65" ht="15">
      <c r="B105" s="8" t="s">
        <v>482</v>
      </c>
      <c r="BM105" s="27" t="s">
        <v>66</v>
      </c>
    </row>
    <row r="106" spans="1:65" ht="15">
      <c r="A106" s="24" t="s">
        <v>214</v>
      </c>
      <c r="B106" s="18" t="s">
        <v>117</v>
      </c>
      <c r="C106" s="15" t="s">
        <v>118</v>
      </c>
      <c r="D106" s="16" t="s">
        <v>240</v>
      </c>
      <c r="E106" s="17" t="s">
        <v>240</v>
      </c>
      <c r="F106" s="17" t="s">
        <v>240</v>
      </c>
      <c r="G106" s="17" t="s">
        <v>240</v>
      </c>
      <c r="H106" s="17" t="s">
        <v>240</v>
      </c>
      <c r="I106" s="17" t="s">
        <v>240</v>
      </c>
      <c r="J106" s="14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</v>
      </c>
    </row>
    <row r="107" spans="1:65">
      <c r="A107" s="29"/>
      <c r="B107" s="19" t="s">
        <v>241</v>
      </c>
      <c r="C107" s="9" t="s">
        <v>241</v>
      </c>
      <c r="D107" s="143" t="s">
        <v>243</v>
      </c>
      <c r="E107" s="144" t="s">
        <v>245</v>
      </c>
      <c r="F107" s="144" t="s">
        <v>249</v>
      </c>
      <c r="G107" s="144" t="s">
        <v>252</v>
      </c>
      <c r="H107" s="144" t="s">
        <v>259</v>
      </c>
      <c r="I107" s="144" t="s">
        <v>275</v>
      </c>
      <c r="J107" s="14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 t="s">
        <v>82</v>
      </c>
    </row>
    <row r="108" spans="1:65">
      <c r="A108" s="29"/>
      <c r="B108" s="19"/>
      <c r="C108" s="9"/>
      <c r="D108" s="10" t="s">
        <v>276</v>
      </c>
      <c r="E108" s="11" t="s">
        <v>277</v>
      </c>
      <c r="F108" s="11" t="s">
        <v>278</v>
      </c>
      <c r="G108" s="11" t="s">
        <v>277</v>
      </c>
      <c r="H108" s="11" t="s">
        <v>278</v>
      </c>
      <c r="I108" s="11" t="s">
        <v>279</v>
      </c>
      <c r="J108" s="14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0</v>
      </c>
    </row>
    <row r="109" spans="1:65">
      <c r="A109" s="29"/>
      <c r="B109" s="19"/>
      <c r="C109" s="9"/>
      <c r="D109" s="25" t="s">
        <v>280</v>
      </c>
      <c r="E109" s="25" t="s">
        <v>122</v>
      </c>
      <c r="F109" s="25" t="s">
        <v>280</v>
      </c>
      <c r="G109" s="25" t="s">
        <v>121</v>
      </c>
      <c r="H109" s="25" t="s">
        <v>281</v>
      </c>
      <c r="I109" s="25" t="s">
        <v>282</v>
      </c>
      <c r="J109" s="14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0</v>
      </c>
    </row>
    <row r="110" spans="1:65">
      <c r="A110" s="29"/>
      <c r="B110" s="18">
        <v>1</v>
      </c>
      <c r="C110" s="14">
        <v>1</v>
      </c>
      <c r="D110" s="205">
        <v>139</v>
      </c>
      <c r="E110" s="205">
        <v>153</v>
      </c>
      <c r="F110" s="205">
        <v>141</v>
      </c>
      <c r="G110" s="205">
        <v>151</v>
      </c>
      <c r="H110" s="205">
        <v>142.20128808702123</v>
      </c>
      <c r="I110" s="205">
        <v>150</v>
      </c>
      <c r="J110" s="207"/>
      <c r="K110" s="208"/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/>
      <c r="AH110" s="208"/>
      <c r="AI110" s="208"/>
      <c r="AJ110" s="208"/>
      <c r="AK110" s="208"/>
      <c r="AL110" s="208"/>
      <c r="AM110" s="208"/>
      <c r="AN110" s="208"/>
      <c r="AO110" s="208"/>
      <c r="AP110" s="208"/>
      <c r="AQ110" s="208"/>
      <c r="AR110" s="208"/>
      <c r="AS110" s="208"/>
      <c r="AT110" s="208"/>
      <c r="AU110" s="208"/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8"/>
      <c r="BF110" s="208"/>
      <c r="BG110" s="208"/>
      <c r="BH110" s="208"/>
      <c r="BI110" s="208"/>
      <c r="BJ110" s="208"/>
      <c r="BK110" s="208"/>
      <c r="BL110" s="208"/>
      <c r="BM110" s="209">
        <v>1</v>
      </c>
    </row>
    <row r="111" spans="1:65">
      <c r="A111" s="29"/>
      <c r="B111" s="19">
        <v>1</v>
      </c>
      <c r="C111" s="9">
        <v>2</v>
      </c>
      <c r="D111" s="211">
        <v>138</v>
      </c>
      <c r="E111" s="211">
        <v>153</v>
      </c>
      <c r="F111" s="211">
        <v>145</v>
      </c>
      <c r="G111" s="211">
        <v>150</v>
      </c>
      <c r="H111" s="211">
        <v>146.06588613246188</v>
      </c>
      <c r="I111" s="211">
        <v>150</v>
      </c>
      <c r="J111" s="207"/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/>
      <c r="AH111" s="208"/>
      <c r="AI111" s="208"/>
      <c r="AJ111" s="208"/>
      <c r="AK111" s="208"/>
      <c r="AL111" s="208"/>
      <c r="AM111" s="208"/>
      <c r="AN111" s="208"/>
      <c r="AO111" s="208"/>
      <c r="AP111" s="208"/>
      <c r="AQ111" s="208"/>
      <c r="AR111" s="208"/>
      <c r="AS111" s="208"/>
      <c r="AT111" s="208"/>
      <c r="AU111" s="208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8"/>
      <c r="BF111" s="208"/>
      <c r="BG111" s="208"/>
      <c r="BH111" s="208"/>
      <c r="BI111" s="208"/>
      <c r="BJ111" s="208"/>
      <c r="BK111" s="208"/>
      <c r="BL111" s="208"/>
      <c r="BM111" s="209">
        <v>1</v>
      </c>
    </row>
    <row r="112" spans="1:65">
      <c r="A112" s="29"/>
      <c r="B112" s="19">
        <v>1</v>
      </c>
      <c r="C112" s="9">
        <v>3</v>
      </c>
      <c r="D112" s="211">
        <v>141</v>
      </c>
      <c r="E112" s="211">
        <v>149</v>
      </c>
      <c r="F112" s="211">
        <v>154</v>
      </c>
      <c r="G112" s="211">
        <v>153</v>
      </c>
      <c r="H112" s="211">
        <v>147.89523231820687</v>
      </c>
      <c r="I112" s="211">
        <v>140</v>
      </c>
      <c r="J112" s="207"/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/>
      <c r="AH112" s="208"/>
      <c r="AI112" s="208"/>
      <c r="AJ112" s="208"/>
      <c r="AK112" s="208"/>
      <c r="AL112" s="208"/>
      <c r="AM112" s="208"/>
      <c r="AN112" s="208"/>
      <c r="AO112" s="208"/>
      <c r="AP112" s="208"/>
      <c r="AQ112" s="208"/>
      <c r="AR112" s="208"/>
      <c r="AS112" s="208"/>
      <c r="AT112" s="208"/>
      <c r="AU112" s="208"/>
      <c r="AV112" s="208"/>
      <c r="AW112" s="208"/>
      <c r="AX112" s="208"/>
      <c r="AY112" s="208"/>
      <c r="AZ112" s="208"/>
      <c r="BA112" s="208"/>
      <c r="BB112" s="208"/>
      <c r="BC112" s="208"/>
      <c r="BD112" s="208"/>
      <c r="BE112" s="208"/>
      <c r="BF112" s="208"/>
      <c r="BG112" s="208"/>
      <c r="BH112" s="208"/>
      <c r="BI112" s="208"/>
      <c r="BJ112" s="208"/>
      <c r="BK112" s="208"/>
      <c r="BL112" s="208"/>
      <c r="BM112" s="209">
        <v>16</v>
      </c>
    </row>
    <row r="113" spans="1:65">
      <c r="A113" s="29"/>
      <c r="B113" s="19">
        <v>1</v>
      </c>
      <c r="C113" s="9">
        <v>4</v>
      </c>
      <c r="D113" s="211">
        <v>140</v>
      </c>
      <c r="E113" s="211">
        <v>152</v>
      </c>
      <c r="F113" s="211">
        <v>158</v>
      </c>
      <c r="G113" s="211">
        <v>148</v>
      </c>
      <c r="H113" s="211">
        <v>149.53166193619808</v>
      </c>
      <c r="I113" s="211">
        <v>140</v>
      </c>
      <c r="J113" s="207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/>
      <c r="AH113" s="208"/>
      <c r="AI113" s="208"/>
      <c r="AJ113" s="208"/>
      <c r="AK113" s="208"/>
      <c r="AL113" s="208"/>
      <c r="AM113" s="208"/>
      <c r="AN113" s="208"/>
      <c r="AO113" s="208"/>
      <c r="AP113" s="208"/>
      <c r="AQ113" s="208"/>
      <c r="AR113" s="208"/>
      <c r="AS113" s="208"/>
      <c r="AT113" s="208"/>
      <c r="AU113" s="208"/>
      <c r="AV113" s="208"/>
      <c r="AW113" s="208"/>
      <c r="AX113" s="208"/>
      <c r="AY113" s="208"/>
      <c r="AZ113" s="208"/>
      <c r="BA113" s="208"/>
      <c r="BB113" s="208"/>
      <c r="BC113" s="208"/>
      <c r="BD113" s="208"/>
      <c r="BE113" s="208"/>
      <c r="BF113" s="208"/>
      <c r="BG113" s="208"/>
      <c r="BH113" s="208"/>
      <c r="BI113" s="208"/>
      <c r="BJ113" s="208"/>
      <c r="BK113" s="208"/>
      <c r="BL113" s="208"/>
      <c r="BM113" s="209">
        <v>146.81673488517339</v>
      </c>
    </row>
    <row r="114" spans="1:65">
      <c r="A114" s="29"/>
      <c r="B114" s="19">
        <v>1</v>
      </c>
      <c r="C114" s="9">
        <v>5</v>
      </c>
      <c r="D114" s="211">
        <v>147</v>
      </c>
      <c r="E114" s="211">
        <v>151</v>
      </c>
      <c r="F114" s="211">
        <v>154</v>
      </c>
      <c r="G114" s="211">
        <v>142</v>
      </c>
      <c r="H114" s="211">
        <v>148.36899994596902</v>
      </c>
      <c r="I114" s="211">
        <v>130</v>
      </c>
      <c r="J114" s="207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8"/>
      <c r="AT114" s="208"/>
      <c r="AU114" s="208"/>
      <c r="AV114" s="208"/>
      <c r="AW114" s="208"/>
      <c r="AX114" s="208"/>
      <c r="AY114" s="208"/>
      <c r="AZ114" s="208"/>
      <c r="BA114" s="208"/>
      <c r="BB114" s="208"/>
      <c r="BC114" s="208"/>
      <c r="BD114" s="208"/>
      <c r="BE114" s="208"/>
      <c r="BF114" s="208"/>
      <c r="BG114" s="208"/>
      <c r="BH114" s="208"/>
      <c r="BI114" s="208"/>
      <c r="BJ114" s="208"/>
      <c r="BK114" s="208"/>
      <c r="BL114" s="208"/>
      <c r="BM114" s="209">
        <v>15</v>
      </c>
    </row>
    <row r="115" spans="1:65">
      <c r="A115" s="29"/>
      <c r="B115" s="19">
        <v>1</v>
      </c>
      <c r="C115" s="9">
        <v>6</v>
      </c>
      <c r="D115" s="211">
        <v>145</v>
      </c>
      <c r="E115" s="211">
        <v>149</v>
      </c>
      <c r="F115" s="211">
        <v>154</v>
      </c>
      <c r="G115" s="211">
        <v>149</v>
      </c>
      <c r="H115" s="211">
        <v>145.33938744638533</v>
      </c>
      <c r="I115" s="211">
        <v>140</v>
      </c>
      <c r="J115" s="207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8"/>
      <c r="AT115" s="208"/>
      <c r="AU115" s="208"/>
      <c r="AV115" s="208"/>
      <c r="AW115" s="208"/>
      <c r="AX115" s="208"/>
      <c r="AY115" s="208"/>
      <c r="AZ115" s="208"/>
      <c r="BA115" s="208"/>
      <c r="BB115" s="208"/>
      <c r="BC115" s="208"/>
      <c r="BD115" s="208"/>
      <c r="BE115" s="208"/>
      <c r="BF115" s="208"/>
      <c r="BG115" s="208"/>
      <c r="BH115" s="208"/>
      <c r="BI115" s="208"/>
      <c r="BJ115" s="208"/>
      <c r="BK115" s="208"/>
      <c r="BL115" s="208"/>
      <c r="BM115" s="212"/>
    </row>
    <row r="116" spans="1:65">
      <c r="A116" s="29"/>
      <c r="B116" s="20" t="s">
        <v>268</v>
      </c>
      <c r="C116" s="12"/>
      <c r="D116" s="213">
        <v>141.66666666666666</v>
      </c>
      <c r="E116" s="213">
        <v>151.16666666666666</v>
      </c>
      <c r="F116" s="213">
        <v>151</v>
      </c>
      <c r="G116" s="213">
        <v>148.83333333333334</v>
      </c>
      <c r="H116" s="213">
        <v>146.56707597770705</v>
      </c>
      <c r="I116" s="213">
        <v>141.66666666666666</v>
      </c>
      <c r="J116" s="207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8"/>
      <c r="BF116" s="208"/>
      <c r="BG116" s="208"/>
      <c r="BH116" s="208"/>
      <c r="BI116" s="208"/>
      <c r="BJ116" s="208"/>
      <c r="BK116" s="208"/>
      <c r="BL116" s="208"/>
      <c r="BM116" s="212"/>
    </row>
    <row r="117" spans="1:65">
      <c r="A117" s="29"/>
      <c r="B117" s="3" t="s">
        <v>269</v>
      </c>
      <c r="C117" s="28"/>
      <c r="D117" s="211">
        <v>140.5</v>
      </c>
      <c r="E117" s="211">
        <v>151.5</v>
      </c>
      <c r="F117" s="211">
        <v>154</v>
      </c>
      <c r="G117" s="211">
        <v>149.5</v>
      </c>
      <c r="H117" s="211">
        <v>146.98055922533439</v>
      </c>
      <c r="I117" s="211">
        <v>140</v>
      </c>
      <c r="J117" s="207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8"/>
      <c r="AT117" s="208"/>
      <c r="AU117" s="208"/>
      <c r="AV117" s="208"/>
      <c r="AW117" s="208"/>
      <c r="AX117" s="208"/>
      <c r="AY117" s="208"/>
      <c r="AZ117" s="208"/>
      <c r="BA117" s="208"/>
      <c r="BB117" s="208"/>
      <c r="BC117" s="208"/>
      <c r="BD117" s="208"/>
      <c r="BE117" s="208"/>
      <c r="BF117" s="208"/>
      <c r="BG117" s="208"/>
      <c r="BH117" s="208"/>
      <c r="BI117" s="208"/>
      <c r="BJ117" s="208"/>
      <c r="BK117" s="208"/>
      <c r="BL117" s="208"/>
      <c r="BM117" s="212"/>
    </row>
    <row r="118" spans="1:65">
      <c r="A118" s="29"/>
      <c r="B118" s="3" t="s">
        <v>270</v>
      </c>
      <c r="C118" s="28"/>
      <c r="D118" s="211">
        <v>3.5590260840104371</v>
      </c>
      <c r="E118" s="211">
        <v>1.8348478592697182</v>
      </c>
      <c r="F118" s="211">
        <v>6.5115282384398823</v>
      </c>
      <c r="G118" s="211">
        <v>3.7638632635454048</v>
      </c>
      <c r="H118" s="211">
        <v>2.6312815681664983</v>
      </c>
      <c r="I118" s="211">
        <v>7.5277265270908096</v>
      </c>
      <c r="J118" s="207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12"/>
    </row>
    <row r="119" spans="1:65">
      <c r="A119" s="29"/>
      <c r="B119" s="3" t="s">
        <v>86</v>
      </c>
      <c r="C119" s="28"/>
      <c r="D119" s="13">
        <v>2.5122537063603088E-2</v>
      </c>
      <c r="E119" s="13">
        <v>1.2137913071244002E-2</v>
      </c>
      <c r="F119" s="13">
        <v>4.3122703565827036E-2</v>
      </c>
      <c r="G119" s="13">
        <v>2.5289114872645495E-2</v>
      </c>
      <c r="H119" s="13">
        <v>1.7952746553848955E-2</v>
      </c>
      <c r="I119" s="13">
        <v>5.3136893132405716E-2</v>
      </c>
      <c r="J119" s="14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3" t="s">
        <v>271</v>
      </c>
      <c r="C120" s="28"/>
      <c r="D120" s="13">
        <v>-3.5078209732253285E-2</v>
      </c>
      <c r="E120" s="13">
        <v>2.9628310320995777E-2</v>
      </c>
      <c r="F120" s="13">
        <v>2.8493108214798335E-2</v>
      </c>
      <c r="G120" s="13">
        <v>1.3735480834232927E-2</v>
      </c>
      <c r="H120" s="13">
        <v>-1.7004799055203579E-3</v>
      </c>
      <c r="I120" s="13">
        <v>-3.5078209732253285E-2</v>
      </c>
      <c r="J120" s="14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45" t="s">
        <v>272</v>
      </c>
      <c r="C121" s="46"/>
      <c r="D121" s="44">
        <v>1.2</v>
      </c>
      <c r="E121" s="44">
        <v>0.69</v>
      </c>
      <c r="F121" s="44">
        <v>0.66</v>
      </c>
      <c r="G121" s="44">
        <v>0.23</v>
      </c>
      <c r="H121" s="44">
        <v>0.23</v>
      </c>
      <c r="I121" s="44">
        <v>1.2</v>
      </c>
      <c r="J121" s="14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B122" s="30"/>
      <c r="C122" s="20"/>
      <c r="D122" s="20"/>
      <c r="E122" s="20"/>
      <c r="F122" s="20"/>
      <c r="G122" s="20"/>
      <c r="H122" s="20"/>
      <c r="I122" s="20"/>
      <c r="BM122" s="53"/>
    </row>
    <row r="123" spans="1:65" ht="15">
      <c r="B123" s="8" t="s">
        <v>483</v>
      </c>
      <c r="BM123" s="27" t="s">
        <v>66</v>
      </c>
    </row>
    <row r="124" spans="1:65" ht="15">
      <c r="A124" s="24" t="s">
        <v>112</v>
      </c>
      <c r="B124" s="18" t="s">
        <v>117</v>
      </c>
      <c r="C124" s="15" t="s">
        <v>118</v>
      </c>
      <c r="D124" s="16" t="s">
        <v>240</v>
      </c>
      <c r="E124" s="17" t="s">
        <v>240</v>
      </c>
      <c r="F124" s="17" t="s">
        <v>240</v>
      </c>
      <c r="G124" s="17" t="s">
        <v>240</v>
      </c>
      <c r="H124" s="17" t="s">
        <v>240</v>
      </c>
      <c r="I124" s="17" t="s">
        <v>240</v>
      </c>
      <c r="J124" s="14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7">
        <v>1</v>
      </c>
    </row>
    <row r="125" spans="1:65">
      <c r="A125" s="29"/>
      <c r="B125" s="19" t="s">
        <v>241</v>
      </c>
      <c r="C125" s="9" t="s">
        <v>241</v>
      </c>
      <c r="D125" s="143" t="s">
        <v>243</v>
      </c>
      <c r="E125" s="144" t="s">
        <v>245</v>
      </c>
      <c r="F125" s="144" t="s">
        <v>249</v>
      </c>
      <c r="G125" s="144" t="s">
        <v>252</v>
      </c>
      <c r="H125" s="144" t="s">
        <v>259</v>
      </c>
      <c r="I125" s="144" t="s">
        <v>275</v>
      </c>
      <c r="J125" s="14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7" t="s">
        <v>82</v>
      </c>
    </row>
    <row r="126" spans="1:65">
      <c r="A126" s="29"/>
      <c r="B126" s="19"/>
      <c r="C126" s="9"/>
      <c r="D126" s="10" t="s">
        <v>276</v>
      </c>
      <c r="E126" s="11" t="s">
        <v>277</v>
      </c>
      <c r="F126" s="11" t="s">
        <v>278</v>
      </c>
      <c r="G126" s="11" t="s">
        <v>277</v>
      </c>
      <c r="H126" s="11" t="s">
        <v>278</v>
      </c>
      <c r="I126" s="11" t="s">
        <v>279</v>
      </c>
      <c r="J126" s="14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7">
        <v>0</v>
      </c>
    </row>
    <row r="127" spans="1:65">
      <c r="A127" s="29"/>
      <c r="B127" s="19"/>
      <c r="C127" s="9"/>
      <c r="D127" s="25" t="s">
        <v>280</v>
      </c>
      <c r="E127" s="25" t="s">
        <v>122</v>
      </c>
      <c r="F127" s="25" t="s">
        <v>280</v>
      </c>
      <c r="G127" s="25" t="s">
        <v>121</v>
      </c>
      <c r="H127" s="25" t="s">
        <v>281</v>
      </c>
      <c r="I127" s="25" t="s">
        <v>282</v>
      </c>
      <c r="J127" s="14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7">
        <v>0</v>
      </c>
    </row>
    <row r="128" spans="1:65">
      <c r="A128" s="29"/>
      <c r="B128" s="18">
        <v>1</v>
      </c>
      <c r="C128" s="14">
        <v>1</v>
      </c>
      <c r="D128" s="205">
        <v>239</v>
      </c>
      <c r="E128" s="205">
        <v>251.99999999999997</v>
      </c>
      <c r="F128" s="221">
        <v>346</v>
      </c>
      <c r="G128" s="205">
        <v>255</v>
      </c>
      <c r="H128" s="205">
        <v>294.79743690585093</v>
      </c>
      <c r="I128" s="205">
        <v>250</v>
      </c>
      <c r="J128" s="207"/>
      <c r="K128" s="208"/>
      <c r="L128" s="208"/>
      <c r="M128" s="208"/>
      <c r="N128" s="208"/>
      <c r="O128" s="208"/>
      <c r="P128" s="208"/>
      <c r="Q128" s="208"/>
      <c r="R128" s="208"/>
      <c r="S128" s="208"/>
      <c r="T128" s="208"/>
      <c r="U128" s="208"/>
      <c r="V128" s="208"/>
      <c r="W128" s="208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/>
      <c r="AH128" s="208"/>
      <c r="AI128" s="208"/>
      <c r="AJ128" s="208"/>
      <c r="AK128" s="208"/>
      <c r="AL128" s="208"/>
      <c r="AM128" s="208"/>
      <c r="AN128" s="208"/>
      <c r="AO128" s="208"/>
      <c r="AP128" s="208"/>
      <c r="AQ128" s="208"/>
      <c r="AR128" s="208"/>
      <c r="AS128" s="208"/>
      <c r="AT128" s="208"/>
      <c r="AU128" s="208"/>
      <c r="AV128" s="208"/>
      <c r="AW128" s="208"/>
      <c r="AX128" s="208"/>
      <c r="AY128" s="208"/>
      <c r="AZ128" s="208"/>
      <c r="BA128" s="208"/>
      <c r="BB128" s="208"/>
      <c r="BC128" s="208"/>
      <c r="BD128" s="208"/>
      <c r="BE128" s="208"/>
      <c r="BF128" s="208"/>
      <c r="BG128" s="208"/>
      <c r="BH128" s="208"/>
      <c r="BI128" s="208"/>
      <c r="BJ128" s="208"/>
      <c r="BK128" s="208"/>
      <c r="BL128" s="208"/>
      <c r="BM128" s="209">
        <v>1</v>
      </c>
    </row>
    <row r="129" spans="1:65">
      <c r="A129" s="29"/>
      <c r="B129" s="19">
        <v>1</v>
      </c>
      <c r="C129" s="9">
        <v>2</v>
      </c>
      <c r="D129" s="211">
        <v>239</v>
      </c>
      <c r="E129" s="211">
        <v>246</v>
      </c>
      <c r="F129" s="222">
        <v>343</v>
      </c>
      <c r="G129" s="211">
        <v>244.99999999999997</v>
      </c>
      <c r="H129" s="211">
        <v>296.12517062234184</v>
      </c>
      <c r="I129" s="211">
        <v>260</v>
      </c>
      <c r="J129" s="207"/>
      <c r="K129" s="208"/>
      <c r="L129" s="208"/>
      <c r="M129" s="208"/>
      <c r="N129" s="208"/>
      <c r="O129" s="208"/>
      <c r="P129" s="208"/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/>
      <c r="AH129" s="208"/>
      <c r="AI129" s="208"/>
      <c r="AJ129" s="208"/>
      <c r="AK129" s="208"/>
      <c r="AL129" s="208"/>
      <c r="AM129" s="208"/>
      <c r="AN129" s="208"/>
      <c r="AO129" s="208"/>
      <c r="AP129" s="208"/>
      <c r="AQ129" s="208"/>
      <c r="AR129" s="208"/>
      <c r="AS129" s="208"/>
      <c r="AT129" s="208"/>
      <c r="AU129" s="208"/>
      <c r="AV129" s="208"/>
      <c r="AW129" s="208"/>
      <c r="AX129" s="208"/>
      <c r="AY129" s="208"/>
      <c r="AZ129" s="208"/>
      <c r="BA129" s="208"/>
      <c r="BB129" s="208"/>
      <c r="BC129" s="208"/>
      <c r="BD129" s="208"/>
      <c r="BE129" s="208"/>
      <c r="BF129" s="208"/>
      <c r="BG129" s="208"/>
      <c r="BH129" s="208"/>
      <c r="BI129" s="208"/>
      <c r="BJ129" s="208"/>
      <c r="BK129" s="208"/>
      <c r="BL129" s="208"/>
      <c r="BM129" s="209">
        <v>1</v>
      </c>
    </row>
    <row r="130" spans="1:65">
      <c r="A130" s="29"/>
      <c r="B130" s="19">
        <v>1</v>
      </c>
      <c r="C130" s="9">
        <v>3</v>
      </c>
      <c r="D130" s="211">
        <v>227</v>
      </c>
      <c r="E130" s="211">
        <v>231</v>
      </c>
      <c r="F130" s="222">
        <v>331</v>
      </c>
      <c r="G130" s="211">
        <v>265</v>
      </c>
      <c r="H130" s="211">
        <v>297.8700321551961</v>
      </c>
      <c r="I130" s="211">
        <v>250</v>
      </c>
      <c r="J130" s="207"/>
      <c r="K130" s="208"/>
      <c r="L130" s="208"/>
      <c r="M130" s="208"/>
      <c r="N130" s="208"/>
      <c r="O130" s="208"/>
      <c r="P130" s="208"/>
      <c r="Q130" s="208"/>
      <c r="R130" s="208"/>
      <c r="S130" s="208"/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/>
      <c r="AH130" s="208"/>
      <c r="AI130" s="208"/>
      <c r="AJ130" s="208"/>
      <c r="AK130" s="208"/>
      <c r="AL130" s="208"/>
      <c r="AM130" s="208"/>
      <c r="AN130" s="208"/>
      <c r="AO130" s="208"/>
      <c r="AP130" s="208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8"/>
      <c r="BC130" s="208"/>
      <c r="BD130" s="208"/>
      <c r="BE130" s="208"/>
      <c r="BF130" s="208"/>
      <c r="BG130" s="208"/>
      <c r="BH130" s="208"/>
      <c r="BI130" s="208"/>
      <c r="BJ130" s="208"/>
      <c r="BK130" s="208"/>
      <c r="BL130" s="208"/>
      <c r="BM130" s="209">
        <v>16</v>
      </c>
    </row>
    <row r="131" spans="1:65">
      <c r="A131" s="29"/>
      <c r="B131" s="19">
        <v>1</v>
      </c>
      <c r="C131" s="9">
        <v>4</v>
      </c>
      <c r="D131" s="211">
        <v>232</v>
      </c>
      <c r="E131" s="211">
        <v>243</v>
      </c>
      <c r="F131" s="222">
        <v>336</v>
      </c>
      <c r="G131" s="211">
        <v>238</v>
      </c>
      <c r="H131" s="211">
        <v>292.14269314354573</v>
      </c>
      <c r="I131" s="211">
        <v>250</v>
      </c>
      <c r="J131" s="207"/>
      <c r="K131" s="208"/>
      <c r="L131" s="208"/>
      <c r="M131" s="208"/>
      <c r="N131" s="208"/>
      <c r="O131" s="208"/>
      <c r="P131" s="208"/>
      <c r="Q131" s="208"/>
      <c r="R131" s="208"/>
      <c r="S131" s="208"/>
      <c r="T131" s="208"/>
      <c r="U131" s="208"/>
      <c r="V131" s="208"/>
      <c r="W131" s="208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/>
      <c r="AH131" s="208"/>
      <c r="AI131" s="208"/>
      <c r="AJ131" s="208"/>
      <c r="AK131" s="208"/>
      <c r="AL131" s="208"/>
      <c r="AM131" s="208"/>
      <c r="AN131" s="208"/>
      <c r="AO131" s="208"/>
      <c r="AP131" s="208"/>
      <c r="AQ131" s="208"/>
      <c r="AR131" s="208"/>
      <c r="AS131" s="208"/>
      <c r="AT131" s="208"/>
      <c r="AU131" s="208"/>
      <c r="AV131" s="208"/>
      <c r="AW131" s="208"/>
      <c r="AX131" s="208"/>
      <c r="AY131" s="208"/>
      <c r="AZ131" s="208"/>
      <c r="BA131" s="208"/>
      <c r="BB131" s="208"/>
      <c r="BC131" s="208"/>
      <c r="BD131" s="208"/>
      <c r="BE131" s="208"/>
      <c r="BF131" s="208"/>
      <c r="BG131" s="208"/>
      <c r="BH131" s="208"/>
      <c r="BI131" s="208"/>
      <c r="BJ131" s="208"/>
      <c r="BK131" s="208"/>
      <c r="BL131" s="208"/>
      <c r="BM131" s="209">
        <v>251.86443195396151</v>
      </c>
    </row>
    <row r="132" spans="1:65">
      <c r="A132" s="29"/>
      <c r="B132" s="19">
        <v>1</v>
      </c>
      <c r="C132" s="9">
        <v>5</v>
      </c>
      <c r="D132" s="211">
        <v>255</v>
      </c>
      <c r="E132" s="211">
        <v>227</v>
      </c>
      <c r="F132" s="222">
        <v>354</v>
      </c>
      <c r="G132" s="211">
        <v>234</v>
      </c>
      <c r="H132" s="211">
        <v>292.13311044088601</v>
      </c>
      <c r="I132" s="211">
        <v>239.99999999999997</v>
      </c>
      <c r="J132" s="207"/>
      <c r="K132" s="208"/>
      <c r="L132" s="208"/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/>
      <c r="AH132" s="208"/>
      <c r="AI132" s="208"/>
      <c r="AJ132" s="208"/>
      <c r="AK132" s="208"/>
      <c r="AL132" s="208"/>
      <c r="AM132" s="208"/>
      <c r="AN132" s="208"/>
      <c r="AO132" s="208"/>
      <c r="AP132" s="208"/>
      <c r="AQ132" s="208"/>
      <c r="AR132" s="208"/>
      <c r="AS132" s="208"/>
      <c r="AT132" s="208"/>
      <c r="AU132" s="208"/>
      <c r="AV132" s="208"/>
      <c r="AW132" s="208"/>
      <c r="AX132" s="208"/>
      <c r="AY132" s="208"/>
      <c r="AZ132" s="208"/>
      <c r="BA132" s="208"/>
      <c r="BB132" s="208"/>
      <c r="BC132" s="208"/>
      <c r="BD132" s="208"/>
      <c r="BE132" s="208"/>
      <c r="BF132" s="208"/>
      <c r="BG132" s="208"/>
      <c r="BH132" s="208"/>
      <c r="BI132" s="208"/>
      <c r="BJ132" s="208"/>
      <c r="BK132" s="208"/>
      <c r="BL132" s="208"/>
      <c r="BM132" s="209">
        <v>16</v>
      </c>
    </row>
    <row r="133" spans="1:65">
      <c r="A133" s="29"/>
      <c r="B133" s="19">
        <v>1</v>
      </c>
      <c r="C133" s="9">
        <v>6</v>
      </c>
      <c r="D133" s="211">
        <v>202</v>
      </c>
      <c r="E133" s="211">
        <v>237</v>
      </c>
      <c r="F133" s="222">
        <v>342</v>
      </c>
      <c r="G133" s="211">
        <v>241</v>
      </c>
      <c r="H133" s="211">
        <v>294.86451535102452</v>
      </c>
      <c r="I133" s="211">
        <v>230.00000000000003</v>
      </c>
      <c r="J133" s="207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208"/>
      <c r="AK133" s="208"/>
      <c r="AL133" s="208"/>
      <c r="AM133" s="208"/>
      <c r="AN133" s="208"/>
      <c r="AO133" s="208"/>
      <c r="AP133" s="208"/>
      <c r="AQ133" s="208"/>
      <c r="AR133" s="208"/>
      <c r="AS133" s="208"/>
      <c r="AT133" s="208"/>
      <c r="AU133" s="208"/>
      <c r="AV133" s="208"/>
      <c r="AW133" s="208"/>
      <c r="AX133" s="208"/>
      <c r="AY133" s="208"/>
      <c r="AZ133" s="208"/>
      <c r="BA133" s="208"/>
      <c r="BB133" s="208"/>
      <c r="BC133" s="208"/>
      <c r="BD133" s="208"/>
      <c r="BE133" s="208"/>
      <c r="BF133" s="208"/>
      <c r="BG133" s="208"/>
      <c r="BH133" s="208"/>
      <c r="BI133" s="208"/>
      <c r="BJ133" s="208"/>
      <c r="BK133" s="208"/>
      <c r="BL133" s="208"/>
      <c r="BM133" s="212"/>
    </row>
    <row r="134" spans="1:65">
      <c r="A134" s="29"/>
      <c r="B134" s="20" t="s">
        <v>268</v>
      </c>
      <c r="C134" s="12"/>
      <c r="D134" s="213">
        <v>232.33333333333334</v>
      </c>
      <c r="E134" s="213">
        <v>239.33333333333334</v>
      </c>
      <c r="F134" s="213">
        <v>342</v>
      </c>
      <c r="G134" s="213">
        <v>246.33333333333334</v>
      </c>
      <c r="H134" s="213">
        <v>294.65549310314083</v>
      </c>
      <c r="I134" s="213">
        <v>246.66666666666666</v>
      </c>
      <c r="J134" s="207"/>
      <c r="K134" s="208"/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208"/>
      <c r="AK134" s="208"/>
      <c r="AL134" s="208"/>
      <c r="AM134" s="208"/>
      <c r="AN134" s="208"/>
      <c r="AO134" s="208"/>
      <c r="AP134" s="208"/>
      <c r="AQ134" s="208"/>
      <c r="AR134" s="208"/>
      <c r="AS134" s="208"/>
      <c r="AT134" s="208"/>
      <c r="AU134" s="208"/>
      <c r="AV134" s="208"/>
      <c r="AW134" s="208"/>
      <c r="AX134" s="208"/>
      <c r="AY134" s="208"/>
      <c r="AZ134" s="208"/>
      <c r="BA134" s="208"/>
      <c r="BB134" s="208"/>
      <c r="BC134" s="208"/>
      <c r="BD134" s="208"/>
      <c r="BE134" s="208"/>
      <c r="BF134" s="208"/>
      <c r="BG134" s="208"/>
      <c r="BH134" s="208"/>
      <c r="BI134" s="208"/>
      <c r="BJ134" s="208"/>
      <c r="BK134" s="208"/>
      <c r="BL134" s="208"/>
      <c r="BM134" s="212"/>
    </row>
    <row r="135" spans="1:65">
      <c r="A135" s="29"/>
      <c r="B135" s="3" t="s">
        <v>269</v>
      </c>
      <c r="C135" s="28"/>
      <c r="D135" s="211">
        <v>235.5</v>
      </c>
      <c r="E135" s="211">
        <v>240</v>
      </c>
      <c r="F135" s="211">
        <v>342.5</v>
      </c>
      <c r="G135" s="211">
        <v>243</v>
      </c>
      <c r="H135" s="211">
        <v>294.83097612843773</v>
      </c>
      <c r="I135" s="211">
        <v>250</v>
      </c>
      <c r="J135" s="207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208"/>
      <c r="AK135" s="208"/>
      <c r="AL135" s="208"/>
      <c r="AM135" s="208"/>
      <c r="AN135" s="208"/>
      <c r="AO135" s="208"/>
      <c r="AP135" s="208"/>
      <c r="AQ135" s="208"/>
      <c r="AR135" s="208"/>
      <c r="AS135" s="208"/>
      <c r="AT135" s="208"/>
      <c r="AU135" s="208"/>
      <c r="AV135" s="208"/>
      <c r="AW135" s="208"/>
      <c r="AX135" s="208"/>
      <c r="AY135" s="208"/>
      <c r="AZ135" s="208"/>
      <c r="BA135" s="208"/>
      <c r="BB135" s="208"/>
      <c r="BC135" s="208"/>
      <c r="BD135" s="208"/>
      <c r="BE135" s="208"/>
      <c r="BF135" s="208"/>
      <c r="BG135" s="208"/>
      <c r="BH135" s="208"/>
      <c r="BI135" s="208"/>
      <c r="BJ135" s="208"/>
      <c r="BK135" s="208"/>
      <c r="BL135" s="208"/>
      <c r="BM135" s="212"/>
    </row>
    <row r="136" spans="1:65">
      <c r="A136" s="29"/>
      <c r="B136" s="3" t="s">
        <v>270</v>
      </c>
      <c r="C136" s="28"/>
      <c r="D136" s="211">
        <v>17.614388058251318</v>
      </c>
      <c r="E136" s="211">
        <v>9.437513796899399</v>
      </c>
      <c r="F136" s="211">
        <v>7.9749608149507543</v>
      </c>
      <c r="G136" s="211">
        <v>11.621818561080131</v>
      </c>
      <c r="H136" s="211">
        <v>2.2464919141922688</v>
      </c>
      <c r="I136" s="211">
        <v>10.327955589886439</v>
      </c>
      <c r="J136" s="207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08"/>
      <c r="AO136" s="208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08"/>
      <c r="BI136" s="208"/>
      <c r="BJ136" s="208"/>
      <c r="BK136" s="208"/>
      <c r="BL136" s="208"/>
      <c r="BM136" s="212"/>
    </row>
    <row r="137" spans="1:65">
      <c r="A137" s="29"/>
      <c r="B137" s="3" t="s">
        <v>86</v>
      </c>
      <c r="C137" s="28"/>
      <c r="D137" s="13">
        <v>7.5815156635228059E-2</v>
      </c>
      <c r="E137" s="13">
        <v>3.9432508900693865E-2</v>
      </c>
      <c r="F137" s="13">
        <v>2.3318598874125011E-2</v>
      </c>
      <c r="G137" s="13">
        <v>4.7179236377862505E-2</v>
      </c>
      <c r="H137" s="13">
        <v>7.6241304396993193E-3</v>
      </c>
      <c r="I137" s="13">
        <v>4.1870090229269352E-2</v>
      </c>
      <c r="J137" s="14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271</v>
      </c>
      <c r="C138" s="28"/>
      <c r="D138" s="13">
        <v>-7.754607694745197E-2</v>
      </c>
      <c r="E138" s="13">
        <v>-4.9753347558494254E-2</v>
      </c>
      <c r="F138" s="13">
        <v>0.35787335014621857</v>
      </c>
      <c r="G138" s="13">
        <v>-2.1960618169536539E-2</v>
      </c>
      <c r="H138" s="13">
        <v>0.16989719754078303</v>
      </c>
      <c r="I138" s="13">
        <v>-2.06371548653006E-2</v>
      </c>
      <c r="J138" s="14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272</v>
      </c>
      <c r="C139" s="46"/>
      <c r="D139" s="44">
        <v>0.9</v>
      </c>
      <c r="E139" s="44">
        <v>0.45</v>
      </c>
      <c r="F139" s="44">
        <v>6.04</v>
      </c>
      <c r="G139" s="44">
        <v>0.01</v>
      </c>
      <c r="H139" s="44">
        <v>3.04</v>
      </c>
      <c r="I139" s="44">
        <v>0.01</v>
      </c>
      <c r="J139" s="14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E140" s="20"/>
      <c r="F140" s="20"/>
      <c r="G140" s="20"/>
      <c r="H140" s="20"/>
      <c r="I140" s="20"/>
      <c r="BM140" s="53"/>
    </row>
    <row r="141" spans="1:65">
      <c r="BM141" s="53"/>
    </row>
    <row r="142" spans="1:65">
      <c r="BM142" s="53"/>
    </row>
    <row r="143" spans="1:65">
      <c r="BM143" s="53"/>
    </row>
    <row r="144" spans="1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4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</sheetData>
  <dataConsolidate/>
  <conditionalFormatting sqref="B6:C25 E6:I25 B38:I43 B56:H61 B74:I79 B92:I97 B110:I115 B128:I133">
    <cfRule type="expression" dxfId="17" priority="21">
      <formula>AND($B6&lt;&gt;$B5,NOT(ISBLANK(INDIRECT(Anlyt_LabRefThisCol))))</formula>
    </cfRule>
  </conditionalFormatting>
  <conditionalFormatting sqref="C2:I31 C34:I49 C52:H67 C70:I85 C88:I103 C106:I121 C124:I139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79C7-B7E8-48F2-A84A-EE1730FE031F}">
  <sheetPr codeName="Sheet13"/>
  <dimension ref="A1:BN11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484</v>
      </c>
      <c r="BM1" s="27" t="s">
        <v>274</v>
      </c>
    </row>
    <row r="2" spans="1:66" ht="15">
      <c r="A2" s="24" t="s">
        <v>116</v>
      </c>
      <c r="B2" s="18" t="s">
        <v>117</v>
      </c>
      <c r="C2" s="15" t="s">
        <v>118</v>
      </c>
      <c r="D2" s="16" t="s">
        <v>240</v>
      </c>
      <c r="E2" s="14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3" t="s">
        <v>247</v>
      </c>
      <c r="E3" s="1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4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6">
        <v>0.11</v>
      </c>
      <c r="E6" s="227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8"/>
      <c r="BB6" s="228"/>
      <c r="BC6" s="228"/>
      <c r="BD6" s="228"/>
      <c r="BE6" s="228"/>
      <c r="BF6" s="228"/>
      <c r="BG6" s="228"/>
      <c r="BH6" s="228"/>
      <c r="BI6" s="228"/>
      <c r="BJ6" s="228"/>
      <c r="BK6" s="228"/>
      <c r="BL6" s="228"/>
      <c r="BM6" s="229">
        <v>1</v>
      </c>
    </row>
    <row r="7" spans="1:66">
      <c r="A7" s="29"/>
      <c r="B7" s="19">
        <v>1</v>
      </c>
      <c r="C7" s="9">
        <v>2</v>
      </c>
      <c r="D7" s="23">
        <v>0.11</v>
      </c>
      <c r="E7" s="227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  <c r="AT7" s="228"/>
      <c r="AU7" s="228"/>
      <c r="AV7" s="228"/>
      <c r="AW7" s="228"/>
      <c r="AX7" s="228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9">
        <v>5</v>
      </c>
    </row>
    <row r="8" spans="1:66">
      <c r="A8" s="29"/>
      <c r="B8" s="19">
        <v>1</v>
      </c>
      <c r="C8" s="9">
        <v>3</v>
      </c>
      <c r="D8" s="23">
        <v>0.12</v>
      </c>
      <c r="E8" s="227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8"/>
      <c r="BH8" s="228"/>
      <c r="BI8" s="228"/>
      <c r="BJ8" s="228"/>
      <c r="BK8" s="228"/>
      <c r="BL8" s="228"/>
      <c r="BM8" s="229">
        <v>16</v>
      </c>
    </row>
    <row r="9" spans="1:66">
      <c r="A9" s="29"/>
      <c r="B9" s="19">
        <v>1</v>
      </c>
      <c r="C9" s="9">
        <v>4</v>
      </c>
      <c r="D9" s="23">
        <v>0.13</v>
      </c>
      <c r="E9" s="227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8"/>
      <c r="BB9" s="228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229">
        <v>0.118333333333333</v>
      </c>
      <c r="BN9" s="27"/>
    </row>
    <row r="10" spans="1:66">
      <c r="A10" s="29"/>
      <c r="B10" s="19">
        <v>1</v>
      </c>
      <c r="C10" s="9">
        <v>5</v>
      </c>
      <c r="D10" s="23">
        <v>0.13</v>
      </c>
      <c r="E10" s="227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8"/>
      <c r="BF10" s="228"/>
      <c r="BG10" s="228"/>
      <c r="BH10" s="228"/>
      <c r="BI10" s="228"/>
      <c r="BJ10" s="228"/>
      <c r="BK10" s="228"/>
      <c r="BL10" s="228"/>
      <c r="BM10" s="229">
        <v>11</v>
      </c>
    </row>
    <row r="11" spans="1:66">
      <c r="A11" s="29"/>
      <c r="B11" s="19">
        <v>1</v>
      </c>
      <c r="C11" s="9">
        <v>6</v>
      </c>
      <c r="D11" s="23">
        <v>0.11</v>
      </c>
      <c r="E11" s="227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54"/>
    </row>
    <row r="12" spans="1:66">
      <c r="A12" s="29"/>
      <c r="B12" s="20" t="s">
        <v>268</v>
      </c>
      <c r="C12" s="12"/>
      <c r="D12" s="230">
        <v>0.11833333333333333</v>
      </c>
      <c r="E12" s="227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54"/>
    </row>
    <row r="13" spans="1:66">
      <c r="A13" s="29"/>
      <c r="B13" s="3" t="s">
        <v>269</v>
      </c>
      <c r="C13" s="28"/>
      <c r="D13" s="23">
        <v>0.11499999999999999</v>
      </c>
      <c r="E13" s="227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54"/>
    </row>
    <row r="14" spans="1:66">
      <c r="A14" s="29"/>
      <c r="B14" s="3" t="s">
        <v>270</v>
      </c>
      <c r="C14" s="28"/>
      <c r="D14" s="23">
        <v>9.8319208025017518E-3</v>
      </c>
      <c r="E14" s="227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  <c r="BM14" s="54"/>
    </row>
    <row r="15" spans="1:66">
      <c r="A15" s="29"/>
      <c r="B15" s="3" t="s">
        <v>86</v>
      </c>
      <c r="C15" s="28"/>
      <c r="D15" s="13">
        <v>8.3086654669028884E-2</v>
      </c>
      <c r="E15" s="14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271</v>
      </c>
      <c r="C16" s="28"/>
      <c r="D16" s="13">
        <v>2.886579864025407E-15</v>
      </c>
      <c r="E16" s="14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272</v>
      </c>
      <c r="C17" s="46"/>
      <c r="D17" s="44" t="s">
        <v>273</v>
      </c>
      <c r="E17" s="14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BM18" s="53"/>
    </row>
    <row r="19" spans="1:65" ht="15">
      <c r="B19" s="8" t="s">
        <v>485</v>
      </c>
      <c r="BM19" s="27" t="s">
        <v>66</v>
      </c>
    </row>
    <row r="20" spans="1:65" ht="15">
      <c r="A20" s="24" t="s">
        <v>60</v>
      </c>
      <c r="B20" s="18" t="s">
        <v>117</v>
      </c>
      <c r="C20" s="15" t="s">
        <v>118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7" t="s">
        <v>240</v>
      </c>
      <c r="L20" s="17" t="s">
        <v>240</v>
      </c>
      <c r="M20" s="17" t="s">
        <v>240</v>
      </c>
      <c r="N20" s="17" t="s">
        <v>240</v>
      </c>
      <c r="O20" s="17" t="s">
        <v>240</v>
      </c>
      <c r="P20" s="17" t="s">
        <v>240</v>
      </c>
      <c r="Q20" s="17" t="s">
        <v>240</v>
      </c>
      <c r="R20" s="17" t="s">
        <v>240</v>
      </c>
      <c r="S20" s="17" t="s">
        <v>240</v>
      </c>
      <c r="T20" s="17" t="s">
        <v>240</v>
      </c>
      <c r="U20" s="17" t="s">
        <v>240</v>
      </c>
      <c r="V20" s="17" t="s">
        <v>240</v>
      </c>
      <c r="W20" s="17" t="s">
        <v>240</v>
      </c>
      <c r="X20" s="17" t="s">
        <v>240</v>
      </c>
      <c r="Y20" s="14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3" t="s">
        <v>243</v>
      </c>
      <c r="E21" s="144" t="s">
        <v>244</v>
      </c>
      <c r="F21" s="144" t="s">
        <v>245</v>
      </c>
      <c r="G21" s="144" t="s">
        <v>246</v>
      </c>
      <c r="H21" s="144" t="s">
        <v>247</v>
      </c>
      <c r="I21" s="144" t="s">
        <v>248</v>
      </c>
      <c r="J21" s="144" t="s">
        <v>249</v>
      </c>
      <c r="K21" s="144" t="s">
        <v>250</v>
      </c>
      <c r="L21" s="144" t="s">
        <v>251</v>
      </c>
      <c r="M21" s="144" t="s">
        <v>252</v>
      </c>
      <c r="N21" s="144" t="s">
        <v>253</v>
      </c>
      <c r="O21" s="144" t="s">
        <v>254</v>
      </c>
      <c r="P21" s="144" t="s">
        <v>255</v>
      </c>
      <c r="Q21" s="144" t="s">
        <v>257</v>
      </c>
      <c r="R21" s="144" t="s">
        <v>258</v>
      </c>
      <c r="S21" s="144" t="s">
        <v>259</v>
      </c>
      <c r="T21" s="144" t="s">
        <v>260</v>
      </c>
      <c r="U21" s="144" t="s">
        <v>283</v>
      </c>
      <c r="V21" s="144" t="s">
        <v>275</v>
      </c>
      <c r="W21" s="144" t="s">
        <v>284</v>
      </c>
      <c r="X21" s="144" t="s">
        <v>261</v>
      </c>
      <c r="Y21" s="14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4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145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26">
        <v>0.5</v>
      </c>
      <c r="E24" s="226">
        <v>0.42</v>
      </c>
      <c r="F24" s="226">
        <v>0.49</v>
      </c>
      <c r="G24" s="226">
        <v>0.46999999999999992</v>
      </c>
      <c r="H24" s="231">
        <v>0.4</v>
      </c>
      <c r="I24" s="231">
        <v>0.52948498399999988</v>
      </c>
      <c r="J24" s="226">
        <v>0.5</v>
      </c>
      <c r="K24" s="226">
        <v>0.48</v>
      </c>
      <c r="L24" s="226">
        <v>0.46999999999999992</v>
      </c>
      <c r="M24" s="226">
        <v>0.43</v>
      </c>
      <c r="N24" s="226">
        <v>0.48</v>
      </c>
      <c r="O24" s="226">
        <v>0.45999999999999996</v>
      </c>
      <c r="P24" s="226">
        <v>0.51</v>
      </c>
      <c r="Q24" s="226">
        <v>0.46500000000000002</v>
      </c>
      <c r="R24" s="226">
        <v>0.48900000000000005</v>
      </c>
      <c r="S24" s="226">
        <v>0.47450799999999999</v>
      </c>
      <c r="T24" s="226">
        <v>0.49</v>
      </c>
      <c r="U24" s="226">
        <v>0.50497229999999993</v>
      </c>
      <c r="V24" s="226">
        <v>0.49300000000000005</v>
      </c>
      <c r="W24" s="226">
        <v>0.47499999999999998</v>
      </c>
      <c r="X24" s="226">
        <v>0.45799999999999996</v>
      </c>
      <c r="Y24" s="227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9">
        <v>1</v>
      </c>
    </row>
    <row r="25" spans="1:65">
      <c r="A25" s="29"/>
      <c r="B25" s="19">
        <v>1</v>
      </c>
      <c r="C25" s="9">
        <v>2</v>
      </c>
      <c r="D25" s="23">
        <v>0.49</v>
      </c>
      <c r="E25" s="23">
        <v>0.45999999999999996</v>
      </c>
      <c r="F25" s="23">
        <v>0.48</v>
      </c>
      <c r="G25" s="23">
        <v>0.46999999999999992</v>
      </c>
      <c r="H25" s="232">
        <v>0.4</v>
      </c>
      <c r="I25" s="232">
        <v>0.52360965199999998</v>
      </c>
      <c r="J25" s="23">
        <v>0.5</v>
      </c>
      <c r="K25" s="23">
        <v>0.46999999999999992</v>
      </c>
      <c r="L25" s="23">
        <v>0.46999999999999992</v>
      </c>
      <c r="M25" s="23">
        <v>0.45000000000000007</v>
      </c>
      <c r="N25" s="23">
        <v>0.48</v>
      </c>
      <c r="O25" s="23">
        <v>0.45999999999999996</v>
      </c>
      <c r="P25" s="23">
        <v>0.43</v>
      </c>
      <c r="Q25" s="23">
        <v>0.46100000000000002</v>
      </c>
      <c r="R25" s="23">
        <v>0.49499999999999994</v>
      </c>
      <c r="S25" s="23">
        <v>0.47874199999999995</v>
      </c>
      <c r="T25" s="23">
        <v>0.49</v>
      </c>
      <c r="U25" s="23">
        <v>0.51783000000000001</v>
      </c>
      <c r="V25" s="23">
        <v>0.498</v>
      </c>
      <c r="W25" s="23">
        <v>0.47699999999999998</v>
      </c>
      <c r="X25" s="23">
        <v>0.46200000000000002</v>
      </c>
      <c r="Y25" s="227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  <c r="BE25" s="228"/>
      <c r="BF25" s="228"/>
      <c r="BG25" s="228"/>
      <c r="BH25" s="228"/>
      <c r="BI25" s="228"/>
      <c r="BJ25" s="228"/>
      <c r="BK25" s="228"/>
      <c r="BL25" s="228"/>
      <c r="BM25" s="229">
        <v>17</v>
      </c>
    </row>
    <row r="26" spans="1:65">
      <c r="A26" s="29"/>
      <c r="B26" s="19">
        <v>1</v>
      </c>
      <c r="C26" s="9">
        <v>3</v>
      </c>
      <c r="D26" s="23">
        <v>0.48</v>
      </c>
      <c r="E26" s="23">
        <v>0.46999999999999992</v>
      </c>
      <c r="F26" s="23">
        <v>0.49</v>
      </c>
      <c r="G26" s="23">
        <v>0.45999999999999996</v>
      </c>
      <c r="H26" s="232">
        <v>0.40999999999999992</v>
      </c>
      <c r="I26" s="232">
        <v>0.51325824199999992</v>
      </c>
      <c r="J26" s="23">
        <v>0.5</v>
      </c>
      <c r="K26" s="23">
        <v>0.46999999999999992</v>
      </c>
      <c r="L26" s="23">
        <v>0.46999999999999992</v>
      </c>
      <c r="M26" s="23">
        <v>0.45000000000000007</v>
      </c>
      <c r="N26" s="23">
        <v>0.48</v>
      </c>
      <c r="O26" s="23">
        <v>0.46999999999999992</v>
      </c>
      <c r="P26" s="23">
        <v>0.48</v>
      </c>
      <c r="Q26" s="23">
        <v>0.46100000000000002</v>
      </c>
      <c r="R26" s="23">
        <v>0.48199999999999998</v>
      </c>
      <c r="S26" s="23">
        <v>0.46178199999999997</v>
      </c>
      <c r="T26" s="23">
        <v>0.49</v>
      </c>
      <c r="U26" s="23">
        <v>0.50423510000000005</v>
      </c>
      <c r="V26" s="23">
        <v>0.48799999999999999</v>
      </c>
      <c r="W26" s="23"/>
      <c r="X26" s="23">
        <v>0.46300000000000002</v>
      </c>
      <c r="Y26" s="227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9">
        <v>16</v>
      </c>
    </row>
    <row r="27" spans="1:65">
      <c r="A27" s="29"/>
      <c r="B27" s="19">
        <v>1</v>
      </c>
      <c r="C27" s="9">
        <v>4</v>
      </c>
      <c r="D27" s="23">
        <v>0.48</v>
      </c>
      <c r="E27" s="23">
        <v>0.48</v>
      </c>
      <c r="F27" s="23">
        <v>0.48</v>
      </c>
      <c r="G27" s="23">
        <v>0.45999999999999996</v>
      </c>
      <c r="H27" s="232">
        <v>0.40999999999999992</v>
      </c>
      <c r="I27" s="232">
        <v>0.51169925800000005</v>
      </c>
      <c r="J27" s="23">
        <v>0.5</v>
      </c>
      <c r="K27" s="23">
        <v>0.46999999999999992</v>
      </c>
      <c r="L27" s="23">
        <v>0.48</v>
      </c>
      <c r="M27" s="23">
        <v>0.45999999999999996</v>
      </c>
      <c r="N27" s="23">
        <v>0.46999999999999992</v>
      </c>
      <c r="O27" s="23">
        <v>0.45999999999999996</v>
      </c>
      <c r="P27" s="23">
        <v>0.45000000000000007</v>
      </c>
      <c r="Q27" s="23">
        <v>0.46600000000000003</v>
      </c>
      <c r="R27" s="23">
        <v>0.49100000000000005</v>
      </c>
      <c r="S27" s="23">
        <v>0.46946999999999994</v>
      </c>
      <c r="T27" s="23">
        <v>0.48</v>
      </c>
      <c r="U27" s="23">
        <v>0.51815460000000002</v>
      </c>
      <c r="V27" s="23">
        <v>0.49899999999999994</v>
      </c>
      <c r="W27" s="23"/>
      <c r="X27" s="23">
        <v>0.46200000000000002</v>
      </c>
      <c r="Y27" s="227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  <c r="AW27" s="228"/>
      <c r="AX27" s="228"/>
      <c r="AY27" s="228"/>
      <c r="AZ27" s="228"/>
      <c r="BA27" s="228"/>
      <c r="BB27" s="228"/>
      <c r="BC27" s="228"/>
      <c r="BD27" s="228"/>
      <c r="BE27" s="228"/>
      <c r="BF27" s="228"/>
      <c r="BG27" s="228"/>
      <c r="BH27" s="228"/>
      <c r="BI27" s="228"/>
      <c r="BJ27" s="228"/>
      <c r="BK27" s="228"/>
      <c r="BL27" s="228"/>
      <c r="BM27" s="229">
        <v>0.47544603070175429</v>
      </c>
    </row>
    <row r="28" spans="1:65">
      <c r="A28" s="29"/>
      <c r="B28" s="19">
        <v>1</v>
      </c>
      <c r="C28" s="9">
        <v>5</v>
      </c>
      <c r="D28" s="23">
        <v>0.49</v>
      </c>
      <c r="E28" s="23">
        <v>0.45000000000000007</v>
      </c>
      <c r="F28" s="23">
        <v>0.48</v>
      </c>
      <c r="G28" s="23">
        <v>0.45999999999999996</v>
      </c>
      <c r="H28" s="232">
        <v>0.4</v>
      </c>
      <c r="I28" s="232">
        <v>0.52316349399999995</v>
      </c>
      <c r="J28" s="23">
        <v>0.5</v>
      </c>
      <c r="K28" s="23">
        <v>0.48</v>
      </c>
      <c r="L28" s="23">
        <v>0.48</v>
      </c>
      <c r="M28" s="23">
        <v>0.43</v>
      </c>
      <c r="N28" s="23">
        <v>0.46999999999999992</v>
      </c>
      <c r="O28" s="23">
        <v>0.46999999999999992</v>
      </c>
      <c r="P28" s="23">
        <v>0.45999999999999996</v>
      </c>
      <c r="Q28" s="23">
        <v>0.46400000000000002</v>
      </c>
      <c r="R28" s="23">
        <v>0.48399999999999999</v>
      </c>
      <c r="S28" s="23">
        <v>0.46138399999999991</v>
      </c>
      <c r="T28" s="23">
        <v>0.48</v>
      </c>
      <c r="U28" s="23">
        <v>0.50679589999999997</v>
      </c>
      <c r="V28" s="23">
        <v>0.49199999999999999</v>
      </c>
      <c r="W28" s="23"/>
      <c r="X28" s="23">
        <v>0.46200000000000002</v>
      </c>
      <c r="Y28" s="227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228"/>
      <c r="BC28" s="228"/>
      <c r="BD28" s="228"/>
      <c r="BE28" s="228"/>
      <c r="BF28" s="228"/>
      <c r="BG28" s="228"/>
      <c r="BH28" s="228"/>
      <c r="BI28" s="228"/>
      <c r="BJ28" s="228"/>
      <c r="BK28" s="228"/>
      <c r="BL28" s="228"/>
      <c r="BM28" s="229">
        <v>18</v>
      </c>
    </row>
    <row r="29" spans="1:65">
      <c r="A29" s="29"/>
      <c r="B29" s="19">
        <v>1</v>
      </c>
      <c r="C29" s="9">
        <v>6</v>
      </c>
      <c r="D29" s="23">
        <v>0.49</v>
      </c>
      <c r="E29" s="23">
        <v>0.45999999999999996</v>
      </c>
      <c r="F29" s="23">
        <v>0.48</v>
      </c>
      <c r="G29" s="23">
        <v>0.45000000000000007</v>
      </c>
      <c r="H29" s="232">
        <v>0.4</v>
      </c>
      <c r="I29" s="232">
        <v>0.51264985800000007</v>
      </c>
      <c r="J29" s="23">
        <v>0.49</v>
      </c>
      <c r="K29" s="23">
        <v>0.46999999999999992</v>
      </c>
      <c r="L29" s="23">
        <v>0.46999999999999992</v>
      </c>
      <c r="M29" s="23">
        <v>0.44</v>
      </c>
      <c r="N29" s="23">
        <v>0.48</v>
      </c>
      <c r="O29" s="23">
        <v>0.46999999999999992</v>
      </c>
      <c r="P29" s="23">
        <v>0.46999999999999992</v>
      </c>
      <c r="Q29" s="23">
        <v>0.46300000000000002</v>
      </c>
      <c r="R29" s="23">
        <v>0.47799999999999998</v>
      </c>
      <c r="S29" s="23">
        <v>0.46083999999999997</v>
      </c>
      <c r="T29" s="23">
        <v>0.49</v>
      </c>
      <c r="U29" s="23">
        <v>0.50913359999999996</v>
      </c>
      <c r="V29" s="23">
        <v>0.498</v>
      </c>
      <c r="W29" s="23"/>
      <c r="X29" s="23">
        <v>0.46300000000000002</v>
      </c>
      <c r="Y29" s="227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228"/>
      <c r="BC29" s="228"/>
      <c r="BD29" s="228"/>
      <c r="BE29" s="228"/>
      <c r="BF29" s="228"/>
      <c r="BG29" s="228"/>
      <c r="BH29" s="228"/>
      <c r="BI29" s="228"/>
      <c r="BJ29" s="228"/>
      <c r="BK29" s="228"/>
      <c r="BL29" s="228"/>
      <c r="BM29" s="54"/>
    </row>
    <row r="30" spans="1:65">
      <c r="A30" s="29"/>
      <c r="B30" s="20" t="s">
        <v>268</v>
      </c>
      <c r="C30" s="12"/>
      <c r="D30" s="230">
        <v>0.48833333333333329</v>
      </c>
      <c r="E30" s="230">
        <v>0.45666666666666661</v>
      </c>
      <c r="F30" s="230">
        <v>0.48333333333333334</v>
      </c>
      <c r="G30" s="230">
        <v>0.46166666666666667</v>
      </c>
      <c r="H30" s="230">
        <v>0.40333333333333332</v>
      </c>
      <c r="I30" s="230">
        <v>0.51897758133333338</v>
      </c>
      <c r="J30" s="230">
        <v>0.49833333333333335</v>
      </c>
      <c r="K30" s="230">
        <v>0.47333333333333333</v>
      </c>
      <c r="L30" s="230">
        <v>0.47333333333333322</v>
      </c>
      <c r="M30" s="230">
        <v>0.44333333333333336</v>
      </c>
      <c r="N30" s="230">
        <v>0.47666666666666663</v>
      </c>
      <c r="O30" s="230">
        <v>0.46499999999999991</v>
      </c>
      <c r="P30" s="230">
        <v>0.46666666666666662</v>
      </c>
      <c r="Q30" s="230">
        <v>0.46333333333333337</v>
      </c>
      <c r="R30" s="230">
        <v>0.48649999999999993</v>
      </c>
      <c r="S30" s="230">
        <v>0.46778766666666666</v>
      </c>
      <c r="T30" s="230">
        <v>0.48666666666666664</v>
      </c>
      <c r="U30" s="230">
        <v>0.51018691666666671</v>
      </c>
      <c r="V30" s="230">
        <v>0.49466666666666664</v>
      </c>
      <c r="W30" s="230">
        <v>0.47599999999999998</v>
      </c>
      <c r="X30" s="230">
        <v>0.46166666666666667</v>
      </c>
      <c r="Y30" s="227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/>
      <c r="BC30" s="228"/>
      <c r="BD30" s="228"/>
      <c r="BE30" s="228"/>
      <c r="BF30" s="228"/>
      <c r="BG30" s="228"/>
      <c r="BH30" s="228"/>
      <c r="BI30" s="228"/>
      <c r="BJ30" s="228"/>
      <c r="BK30" s="228"/>
      <c r="BL30" s="228"/>
      <c r="BM30" s="54"/>
    </row>
    <row r="31" spans="1:65">
      <c r="A31" s="29"/>
      <c r="B31" s="3" t="s">
        <v>269</v>
      </c>
      <c r="C31" s="28"/>
      <c r="D31" s="23">
        <v>0.49</v>
      </c>
      <c r="E31" s="23">
        <v>0.45999999999999996</v>
      </c>
      <c r="F31" s="23">
        <v>0.48</v>
      </c>
      <c r="G31" s="23">
        <v>0.45999999999999996</v>
      </c>
      <c r="H31" s="23">
        <v>0.4</v>
      </c>
      <c r="I31" s="23">
        <v>0.51821086799999994</v>
      </c>
      <c r="J31" s="23">
        <v>0.5</v>
      </c>
      <c r="K31" s="23">
        <v>0.46999999999999992</v>
      </c>
      <c r="L31" s="23">
        <v>0.46999999999999992</v>
      </c>
      <c r="M31" s="23">
        <v>0.44500000000000006</v>
      </c>
      <c r="N31" s="23">
        <v>0.48</v>
      </c>
      <c r="O31" s="23">
        <v>0.46499999999999997</v>
      </c>
      <c r="P31" s="23">
        <v>0.46499999999999997</v>
      </c>
      <c r="Q31" s="23">
        <v>0.46350000000000002</v>
      </c>
      <c r="R31" s="23">
        <v>0.48650000000000004</v>
      </c>
      <c r="S31" s="23">
        <v>0.46562599999999998</v>
      </c>
      <c r="T31" s="23">
        <v>0.49</v>
      </c>
      <c r="U31" s="23">
        <v>0.50796474999999996</v>
      </c>
      <c r="V31" s="23">
        <v>0.49550000000000005</v>
      </c>
      <c r="W31" s="23">
        <v>0.47599999999999998</v>
      </c>
      <c r="X31" s="23">
        <v>0.46200000000000002</v>
      </c>
      <c r="Y31" s="227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54"/>
    </row>
    <row r="32" spans="1:65">
      <c r="A32" s="29"/>
      <c r="B32" s="3" t="s">
        <v>270</v>
      </c>
      <c r="C32" s="28"/>
      <c r="D32" s="23">
        <v>7.5277265270908174E-3</v>
      </c>
      <c r="E32" s="23">
        <v>2.0655911179772873E-2</v>
      </c>
      <c r="F32" s="23">
        <v>5.1639777949432277E-3</v>
      </c>
      <c r="G32" s="23">
        <v>7.5277265270907575E-3</v>
      </c>
      <c r="H32" s="23">
        <v>5.1639777949431696E-3</v>
      </c>
      <c r="I32" s="23">
        <v>7.4176596019363628E-3</v>
      </c>
      <c r="J32" s="23">
        <v>4.0824829046386332E-3</v>
      </c>
      <c r="K32" s="23">
        <v>5.1639777949432555E-3</v>
      </c>
      <c r="L32" s="23">
        <v>5.1639777949432555E-3</v>
      </c>
      <c r="M32" s="23">
        <v>1.2110601416389975E-2</v>
      </c>
      <c r="N32" s="23">
        <v>5.1639777949432555E-3</v>
      </c>
      <c r="O32" s="23">
        <v>5.4772255750516353E-3</v>
      </c>
      <c r="P32" s="23">
        <v>2.7325202042558921E-2</v>
      </c>
      <c r="Q32" s="23">
        <v>2.065591117977291E-3</v>
      </c>
      <c r="R32" s="23">
        <v>6.2849025449882709E-3</v>
      </c>
      <c r="S32" s="23">
        <v>7.6594463942681089E-3</v>
      </c>
      <c r="T32" s="23">
        <v>5.1639777949432277E-3</v>
      </c>
      <c r="U32" s="23">
        <v>6.2789412991098156E-3</v>
      </c>
      <c r="V32" s="23">
        <v>4.3665394383500733E-3</v>
      </c>
      <c r="W32" s="23">
        <v>1.4142135623730963E-3</v>
      </c>
      <c r="X32" s="23">
        <v>1.8618986725025489E-3</v>
      </c>
      <c r="Y32" s="227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8"/>
      <c r="BI32" s="228"/>
      <c r="BJ32" s="228"/>
      <c r="BK32" s="228"/>
      <c r="BL32" s="228"/>
      <c r="BM32" s="54"/>
    </row>
    <row r="33" spans="1:65">
      <c r="A33" s="29"/>
      <c r="B33" s="3" t="s">
        <v>86</v>
      </c>
      <c r="C33" s="28"/>
      <c r="D33" s="13">
        <v>1.5415139645919763E-2</v>
      </c>
      <c r="E33" s="13">
        <v>4.523192229147345E-2</v>
      </c>
      <c r="F33" s="13">
        <v>1.0684091989537712E-2</v>
      </c>
      <c r="G33" s="13">
        <v>1.6305544824023303E-2</v>
      </c>
      <c r="H33" s="13">
        <v>1.2803250731264057E-2</v>
      </c>
      <c r="I33" s="13">
        <v>1.4292832424243167E-2</v>
      </c>
      <c r="J33" s="13">
        <v>8.1922733872347147E-3</v>
      </c>
      <c r="K33" s="13">
        <v>1.0909812242837864E-2</v>
      </c>
      <c r="L33" s="13">
        <v>1.0909812242837866E-2</v>
      </c>
      <c r="M33" s="13">
        <v>2.7317146052007461E-2</v>
      </c>
      <c r="N33" s="13">
        <v>1.0833519849531306E-2</v>
      </c>
      <c r="O33" s="13">
        <v>1.1778979731293842E-2</v>
      </c>
      <c r="P33" s="13">
        <v>5.8554004376911981E-2</v>
      </c>
      <c r="Q33" s="13">
        <v>4.4581103265696927E-3</v>
      </c>
      <c r="R33" s="13">
        <v>1.2918607492267774E-2</v>
      </c>
      <c r="S33" s="13">
        <v>1.6373767288153047E-2</v>
      </c>
      <c r="T33" s="13">
        <v>1.0610913277280606E-2</v>
      </c>
      <c r="U33" s="13">
        <v>1.2307138999434974E-2</v>
      </c>
      <c r="V33" s="13">
        <v>8.8272360613545955E-3</v>
      </c>
      <c r="W33" s="13">
        <v>2.9710368957417991E-3</v>
      </c>
      <c r="X33" s="13">
        <v>4.0329935144459541E-3</v>
      </c>
      <c r="Y33" s="145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271</v>
      </c>
      <c r="C34" s="28"/>
      <c r="D34" s="13">
        <v>2.7105710847049158E-2</v>
      </c>
      <c r="E34" s="13">
        <v>-3.9498413747128147E-2</v>
      </c>
      <c r="F34" s="13">
        <v>1.6589270121652788E-2</v>
      </c>
      <c r="G34" s="13">
        <v>-2.8981973021731555E-2</v>
      </c>
      <c r="H34" s="13">
        <v>-0.15167378148468968</v>
      </c>
      <c r="I34" s="13">
        <v>9.1559394380318793E-2</v>
      </c>
      <c r="J34" s="13">
        <v>4.813859229784212E-2</v>
      </c>
      <c r="K34" s="13">
        <v>-4.4436113291399515E-3</v>
      </c>
      <c r="L34" s="13">
        <v>-4.4436113291401735E-3</v>
      </c>
      <c r="M34" s="13">
        <v>-6.7542255681518393E-2</v>
      </c>
      <c r="N34" s="13">
        <v>2.5673491544575544E-3</v>
      </c>
      <c r="O34" s="13">
        <v>-2.197101253813416E-2</v>
      </c>
      <c r="P34" s="13">
        <v>-1.8465532296335296E-2</v>
      </c>
      <c r="Q34" s="13">
        <v>-2.5476492779932691E-2</v>
      </c>
      <c r="R34" s="13">
        <v>2.3249682581070408E-2</v>
      </c>
      <c r="S34" s="13">
        <v>-1.610774628570133E-2</v>
      </c>
      <c r="T34" s="13">
        <v>2.3600230605250294E-2</v>
      </c>
      <c r="U34" s="13">
        <v>7.3070093599551411E-2</v>
      </c>
      <c r="V34" s="13">
        <v>4.0426535765884619E-2</v>
      </c>
      <c r="W34" s="13">
        <v>1.1651570577380088E-3</v>
      </c>
      <c r="X34" s="13">
        <v>-2.8981973021731555E-2</v>
      </c>
      <c r="Y34" s="145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272</v>
      </c>
      <c r="C35" s="46"/>
      <c r="D35" s="44">
        <v>0.87</v>
      </c>
      <c r="E35" s="44">
        <v>0.96</v>
      </c>
      <c r="F35" s="44">
        <v>0.57999999999999996</v>
      </c>
      <c r="G35" s="44">
        <v>0.67</v>
      </c>
      <c r="H35" s="44">
        <v>4.05</v>
      </c>
      <c r="I35" s="44">
        <v>2.64</v>
      </c>
      <c r="J35" s="44">
        <v>1.44</v>
      </c>
      <c r="K35" s="44">
        <v>0</v>
      </c>
      <c r="L35" s="44">
        <v>0</v>
      </c>
      <c r="M35" s="44">
        <v>1.73</v>
      </c>
      <c r="N35" s="44">
        <v>0.19</v>
      </c>
      <c r="O35" s="44">
        <v>0.48</v>
      </c>
      <c r="P35" s="44">
        <v>0.39</v>
      </c>
      <c r="Q35" s="44">
        <v>0.57999999999999996</v>
      </c>
      <c r="R35" s="44">
        <v>0.76</v>
      </c>
      <c r="S35" s="44">
        <v>0.32</v>
      </c>
      <c r="T35" s="44">
        <v>0.77</v>
      </c>
      <c r="U35" s="44">
        <v>2.13</v>
      </c>
      <c r="V35" s="44">
        <v>1.23</v>
      </c>
      <c r="W35" s="44">
        <v>0.15</v>
      </c>
      <c r="X35" s="44">
        <v>0.67</v>
      </c>
      <c r="Y35" s="14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X29">
    <cfRule type="expression" dxfId="14" priority="6">
      <formula>AND($B6&lt;&gt;$B5,NOT(ISBLANK(INDIRECT(Anlyt_LabRefThisCol))))</formula>
    </cfRule>
  </conditionalFormatting>
  <conditionalFormatting sqref="C2:D17 C20:X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(NiS)</vt:lpstr>
      <vt:lpstr>IRC</vt:lpstr>
      <vt:lpstr>4-Acid</vt:lpstr>
      <vt:lpstr>Fusion ICP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2026-07-30T04:29:08Z</dcterms:modified>
</cp:coreProperties>
</file>